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are\OneDrive\Desktop\"/>
    </mc:Choice>
  </mc:AlternateContent>
  <xr:revisionPtr revIDLastSave="0" documentId="8_{60F33CD3-FA70-465F-BDC3-8C44EDEC8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essoires de pose_Calmex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84" i="1"/>
  <c r="I85" i="1"/>
  <c r="I79" i="1"/>
  <c r="I80" i="1"/>
  <c r="I81" i="1"/>
  <c r="I82" i="1"/>
  <c r="I83" i="1"/>
  <c r="I78" i="1"/>
  <c r="I68" i="1"/>
  <c r="I69" i="1"/>
  <c r="I70" i="1"/>
  <c r="I71" i="1"/>
  <c r="I67" i="1"/>
  <c r="M72" i="1"/>
  <c r="M73" i="1"/>
  <c r="I22" i="1" l="1"/>
  <c r="I15" i="1"/>
  <c r="I11" i="1"/>
  <c r="I10" i="1"/>
  <c r="I9" i="1"/>
  <c r="K85" i="1"/>
  <c r="K69" i="1"/>
  <c r="K68" i="1" l="1"/>
  <c r="K70" i="1"/>
  <c r="K71" i="1"/>
  <c r="K78" i="1"/>
  <c r="K79" i="1"/>
  <c r="K80" i="1"/>
  <c r="K81" i="1"/>
  <c r="K82" i="1"/>
  <c r="K83" i="1"/>
  <c r="K84" i="1"/>
  <c r="K67" i="1"/>
  <c r="I60" i="1"/>
  <c r="K60" i="1" s="1"/>
  <c r="I62" i="1"/>
  <c r="K62" i="1" s="1"/>
  <c r="I61" i="1"/>
  <c r="K61" i="1" s="1"/>
  <c r="I50" i="1"/>
  <c r="K50" i="1" s="1"/>
  <c r="I49" i="1"/>
  <c r="K49" i="1" s="1"/>
  <c r="I45" i="1"/>
  <c r="K45" i="1" s="1"/>
  <c r="M45" i="1" s="1"/>
  <c r="I40" i="1"/>
  <c r="K40" i="1" s="1"/>
  <c r="I41" i="1"/>
  <c r="K41" i="1" s="1"/>
  <c r="I39" i="1"/>
  <c r="K39" i="1" s="1"/>
  <c r="I34" i="1"/>
  <c r="K34" i="1" s="1"/>
  <c r="M34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3" i="1"/>
  <c r="K23" i="1" s="1"/>
  <c r="K22" i="1"/>
  <c r="K15" i="1"/>
  <c r="K11" i="1"/>
  <c r="K10" i="1"/>
  <c r="K9" i="1"/>
  <c r="M50" i="1" l="1"/>
  <c r="M23" i="1"/>
  <c r="M62" i="1"/>
  <c r="M71" i="1"/>
  <c r="M41" i="1"/>
  <c r="M31" i="1"/>
  <c r="M85" i="1"/>
  <c r="I16" i="1" l="1"/>
  <c r="K16" i="1"/>
  <c r="M16" i="1" s="1"/>
  <c r="K8" i="1"/>
  <c r="M11" i="1" s="1"/>
  <c r="J88" i="1" l="1"/>
  <c r="K9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</futureMetadata>
  <valueMetadata count="2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</valueMetadata>
</metadata>
</file>

<file path=xl/sharedStrings.xml><?xml version="1.0" encoding="utf-8"?>
<sst xmlns="http://schemas.openxmlformats.org/spreadsheetml/2006/main" count="181" uniqueCount="79">
  <si>
    <t>commandes@calmex24.eu</t>
  </si>
  <si>
    <t>COMPRIBANDES-minimum logistique 1 carton</t>
  </si>
  <si>
    <t>Photo d'une pièce</t>
  </si>
  <si>
    <t>Nom de produit</t>
  </si>
  <si>
    <t>Prix HT par rouleau</t>
  </si>
  <si>
    <t>Nb de rouleau par carton</t>
  </si>
  <si>
    <t>Prix HT par carton</t>
  </si>
  <si>
    <t>Sous total ligne</t>
  </si>
  <si>
    <t>MOUSSES PU-minimum logistique 1 carton</t>
  </si>
  <si>
    <t xml:space="preserve">Volume pièce </t>
  </si>
  <si>
    <t xml:space="preserve">Prix HT par pièce </t>
  </si>
  <si>
    <t>Nb de pièces par carton</t>
  </si>
  <si>
    <t>750 ml</t>
  </si>
  <si>
    <t>Pistolet à mousse ECO</t>
  </si>
  <si>
    <t>280 ml</t>
  </si>
  <si>
    <t>Silicone sanitaire TRANSPARANT</t>
  </si>
  <si>
    <t>Silicone sanitaire BLANC</t>
  </si>
  <si>
    <t>Silicone sanitaire GRIS</t>
  </si>
  <si>
    <t>300 ml</t>
  </si>
  <si>
    <t>600 ml</t>
  </si>
  <si>
    <t>ANCRAGE CHIMIQUE-minimum logistique 1 carton</t>
  </si>
  <si>
    <t>Ancrage chimque</t>
  </si>
  <si>
    <t>Cale de montage 14x29 mm</t>
  </si>
  <si>
    <t>Cale de montage 15x45 mm</t>
  </si>
  <si>
    <t>Cale de montage 20x45 mm</t>
  </si>
  <si>
    <t>TOTAL A PAYER                    (avec la livraison)</t>
  </si>
  <si>
    <t xml:space="preserve">Adresse de livraison  </t>
  </si>
  <si>
    <t>Compte bancaires Calmex24</t>
  </si>
  <si>
    <t xml:space="preserve">IBAN: PL33109027050000000158639750  Code SWIFT:WBKPPLPP        </t>
  </si>
  <si>
    <t>Longeur d'un rouleau en m</t>
  </si>
  <si>
    <t>PISTOLET PORTE-CARTOUCHE-minimum logistique 1 unitè</t>
  </si>
  <si>
    <t>CALE DE MONTAGE-minimum logistique 1 carton</t>
  </si>
  <si>
    <t>www.calmex24.eu</t>
  </si>
  <si>
    <t>PATTES DE FIXATION - minimum logistique 1 carton</t>
  </si>
  <si>
    <t>PATTES DE FIXATION (SUITE) - minimum logistique 1 carton</t>
  </si>
  <si>
    <t>Prépaiement 100%</t>
  </si>
  <si>
    <t>1 pièce</t>
  </si>
  <si>
    <t>A-mm</t>
  </si>
  <si>
    <t>B-mm</t>
  </si>
  <si>
    <t>C-mm</t>
  </si>
  <si>
    <t>SILICONES-minimum logistique 1 carton</t>
  </si>
  <si>
    <t xml:space="preserve">                               CONFIRMATION DE COMMANDE</t>
  </si>
  <si>
    <t>Pistolet poche ou cartouche 600ml</t>
  </si>
  <si>
    <t>Pattes de fixation fenêtres  PVC</t>
  </si>
  <si>
    <t xml:space="preserve">Pattes de fixation fenêtres ALU </t>
  </si>
  <si>
    <t xml:space="preserve">Pattes de fixation pour ALU </t>
  </si>
  <si>
    <t>Mousse pistolable standard</t>
  </si>
  <si>
    <t>PISTOLET à mousse-minimum logistique 1 unitè</t>
  </si>
  <si>
    <t>Pistolet à mousse STANDARD</t>
  </si>
  <si>
    <t>Silicone universel BLANC</t>
  </si>
  <si>
    <t>Silicone universel TRANSPARANT</t>
  </si>
  <si>
    <t>Nettoyant Mousse PU</t>
  </si>
  <si>
    <t>500 ml</t>
  </si>
  <si>
    <t>Silicone neutre TRANSPARANT</t>
  </si>
  <si>
    <t>Mastic acrylique universel BLANC</t>
  </si>
  <si>
    <t>MASTIC ACRYLIQUE-minimum logistique 1 carton</t>
  </si>
  <si>
    <t>COLLES DE MONTAGE-minimum logistique 1 carton</t>
  </si>
  <si>
    <t xml:space="preserve">        Catalogue ACCESSOIRES DE POSE </t>
  </si>
  <si>
    <t>Colle pour panneau en polystyrène isolant BLANC</t>
  </si>
  <si>
    <t xml:space="preserve">Colle de montage universelle en poche BLANC </t>
  </si>
  <si>
    <t>Colle universelle de montage STANDARD BLANC</t>
  </si>
  <si>
    <t>code postale</t>
  </si>
  <si>
    <t>ville</t>
  </si>
  <si>
    <t>pays</t>
  </si>
  <si>
    <t>nom de la rue</t>
  </si>
  <si>
    <t>date</t>
  </si>
  <si>
    <t>nom de la personne qui commande</t>
  </si>
  <si>
    <r>
      <t>n</t>
    </r>
    <r>
      <rPr>
        <vertAlign val="superscript"/>
        <sz val="10"/>
        <color rgb="FF000000"/>
        <rFont val="Verdana"/>
        <family val="2"/>
        <charset val="238"/>
      </rPr>
      <t>o</t>
    </r>
    <r>
      <rPr>
        <sz val="10"/>
        <color rgb="FF000000"/>
        <rFont val="Verdana"/>
        <family val="2"/>
        <charset val="238"/>
      </rPr>
      <t xml:space="preserve"> de la rue</t>
    </r>
  </si>
  <si>
    <t xml:space="preserve">* - enregistrez et envoyez-nous ce document sur - </t>
  </si>
  <si>
    <t>Pistolet cartouche 290ml/300ml/310ml</t>
  </si>
  <si>
    <r>
      <t xml:space="preserve">Joint compriband </t>
    </r>
    <r>
      <rPr>
        <b/>
        <sz val="9"/>
        <color rgb="FF000000"/>
        <rFont val="Verdana"/>
        <family val="2"/>
        <charset val="238"/>
      </rPr>
      <t>10x4/20</t>
    </r>
    <r>
      <rPr>
        <sz val="9"/>
        <color rgb="FF000000"/>
        <rFont val="Verdana"/>
        <family val="2"/>
        <charset val="238"/>
      </rPr>
      <t>, rouleau, noir</t>
    </r>
  </si>
  <si>
    <r>
      <t xml:space="preserve">Joint compriband </t>
    </r>
    <r>
      <rPr>
        <b/>
        <sz val="9"/>
        <color rgb="FF000000"/>
        <rFont val="Verdana"/>
        <family val="2"/>
        <charset val="238"/>
      </rPr>
      <t>20x10/50</t>
    </r>
    <r>
      <rPr>
        <sz val="9"/>
        <color rgb="FF000000"/>
        <rFont val="Verdana"/>
        <family val="2"/>
        <charset val="238"/>
      </rPr>
      <t xml:space="preserve">, rouleau, noir </t>
    </r>
  </si>
  <si>
    <r>
      <t xml:space="preserve">Joint compriband </t>
    </r>
    <r>
      <rPr>
        <b/>
        <sz val="9"/>
        <color rgb="FF000000"/>
        <rFont val="Verdana"/>
        <family val="2"/>
        <charset val="238"/>
      </rPr>
      <t>20x8/40</t>
    </r>
    <r>
      <rPr>
        <sz val="9"/>
        <color rgb="FF000000"/>
        <rFont val="Verdana"/>
        <family val="2"/>
        <charset val="238"/>
      </rPr>
      <t>, rouleau, noir</t>
    </r>
  </si>
  <si>
    <r>
      <t xml:space="preserve">Joint compriband, </t>
    </r>
    <r>
      <rPr>
        <b/>
        <sz val="9"/>
        <color rgb="FF000000"/>
        <rFont val="Verdana"/>
        <family val="2"/>
        <charset val="238"/>
      </rPr>
      <t>30x8/40,</t>
    </r>
    <r>
      <rPr>
        <sz val="9"/>
        <color rgb="FF000000"/>
        <rFont val="Verdana"/>
        <family val="2"/>
        <charset val="238"/>
      </rPr>
      <t xml:space="preserve">  rouleau, noir</t>
    </r>
  </si>
  <si>
    <r>
      <rPr>
        <b/>
        <i/>
        <sz val="9"/>
        <color rgb="FFFF0000"/>
        <rFont val="Verdana"/>
        <family val="2"/>
        <charset val="238"/>
      </rPr>
      <t>"BON POUR ACCORD"</t>
    </r>
    <r>
      <rPr>
        <b/>
        <i/>
        <sz val="9"/>
        <rFont val="Verdana"/>
        <family val="2"/>
        <charset val="238"/>
      </rPr>
      <t xml:space="preserve">                                                                  </t>
    </r>
    <r>
      <rPr>
        <i/>
        <sz val="9"/>
        <rFont val="Verdana"/>
        <family val="2"/>
        <charset val="238"/>
      </rPr>
      <t xml:space="preserve">  si vous commandez - signez ci-dessous </t>
    </r>
    <r>
      <rPr>
        <i/>
        <sz val="9"/>
        <color rgb="FFFF0000"/>
        <rFont val="Verdana"/>
        <family val="2"/>
        <charset val="238"/>
      </rPr>
      <t>*</t>
    </r>
  </si>
  <si>
    <t>Qtè à commander à SAISIR</t>
  </si>
  <si>
    <t>Délai de livraison-7 jours ouvrables</t>
  </si>
  <si>
    <t>spr.musibyć 1</t>
  </si>
  <si>
    <t xml:space="preserve"> +48 511-01-20-55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</si>
</sst>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5" formatCode="0.0"/>
  </numFmts>
  <fonts count="40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  <charset val="238"/>
    </font>
    <font>
      <sz val="10"/>
      <color rgb="FF000000"/>
      <name val="Verdana"/>
      <family val="2"/>
      <charset val="238"/>
    </font>
    <font>
      <b/>
      <sz val="20"/>
      <color rgb="FF000000"/>
      <name val="Verdana"/>
      <family val="2"/>
      <charset val="238"/>
    </font>
    <font>
      <b/>
      <sz val="12"/>
      <color rgb="FFFF0000"/>
      <name val="Verdana"/>
      <family val="2"/>
      <charset val="238"/>
    </font>
    <font>
      <sz val="11"/>
      <color rgb="FF000000"/>
      <name val="Verdana"/>
      <family val="2"/>
      <charset val="238"/>
    </font>
    <font>
      <b/>
      <sz val="16"/>
      <name val="Verdana"/>
      <family val="2"/>
      <charset val="238"/>
    </font>
    <font>
      <b/>
      <sz val="16"/>
      <color rgb="FF4F81BC"/>
      <name val="Verdana"/>
      <family val="2"/>
      <charset val="238"/>
    </font>
    <font>
      <b/>
      <sz val="16"/>
      <color rgb="FF0070C0"/>
      <name val="Verdana"/>
      <family val="2"/>
      <charset val="238"/>
    </font>
    <font>
      <sz val="9"/>
      <color rgb="FF000000"/>
      <name val="Verdana"/>
      <family val="2"/>
      <charset val="238"/>
    </font>
    <font>
      <sz val="9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i/>
      <sz val="9"/>
      <color rgb="FF000000"/>
      <name val="Verdana"/>
      <family val="2"/>
      <charset val="238"/>
    </font>
    <font>
      <b/>
      <i/>
      <sz val="9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u/>
      <sz val="12"/>
      <color rgb="FF0070C0"/>
      <name val="Verdana"/>
      <family val="2"/>
      <charset val="238"/>
    </font>
    <font>
      <b/>
      <sz val="12"/>
      <color rgb="FF000000"/>
      <name val="Verdana"/>
      <family val="2"/>
      <charset val="238"/>
    </font>
    <font>
      <sz val="12"/>
      <color rgb="FF000000"/>
      <name val="Verdana"/>
      <family val="2"/>
      <charset val="238"/>
    </font>
    <font>
      <sz val="12"/>
      <name val="Verdana"/>
      <family val="2"/>
      <charset val="238"/>
    </font>
    <font>
      <sz val="8"/>
      <name val="Times New Roman"/>
      <family val="1"/>
      <charset val="238"/>
    </font>
    <font>
      <sz val="48"/>
      <color rgb="FF000000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10"/>
      <color rgb="FF000000"/>
      <name val="Verdana"/>
      <family val="2"/>
      <charset val="238"/>
    </font>
    <font>
      <i/>
      <sz val="10"/>
      <color rgb="FFFF0000"/>
      <name val="Verdana"/>
      <family val="2"/>
      <charset val="238"/>
    </font>
    <font>
      <sz val="10"/>
      <name val="Verdana"/>
      <family val="2"/>
      <charset val="238"/>
    </font>
    <font>
      <b/>
      <i/>
      <sz val="9"/>
      <color rgb="FFFF0000"/>
      <name val="Verdana"/>
      <family val="2"/>
      <charset val="238"/>
    </font>
    <font>
      <b/>
      <sz val="14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z val="9"/>
      <name val="Aptos"/>
      <family val="2"/>
      <charset val="238"/>
    </font>
    <font>
      <b/>
      <sz val="9"/>
      <color rgb="FF000000"/>
      <name val="Aptos"/>
      <family val="2"/>
      <charset val="238"/>
    </font>
    <font>
      <sz val="9"/>
      <name val="Times New Roman"/>
      <family val="1"/>
      <charset val="238"/>
    </font>
    <font>
      <i/>
      <sz val="9"/>
      <name val="Verdana"/>
      <family val="2"/>
      <charset val="238"/>
    </font>
    <font>
      <i/>
      <sz val="9"/>
      <color rgb="FFFF000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sz val="8"/>
      <name val="Verdana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0"/>
      <name val="Verdana"/>
      <family val="2"/>
      <charset val="238"/>
    </font>
    <font>
      <i/>
      <sz val="8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7" fillId="0" borderId="0"/>
  </cellStyleXfs>
  <cellXfs count="208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horizontal="left" vertical="top"/>
      <protection locked="0"/>
    </xf>
    <xf numFmtId="164" fontId="15" fillId="0" borderId="5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9" fillId="2" borderId="0" xfId="0" applyFont="1" applyFill="1"/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 shrinkToFit="1"/>
    </xf>
    <xf numFmtId="164" fontId="19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4" fontId="1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0" fontId="2" fillId="3" borderId="0" xfId="0" applyFont="1" applyFill="1" applyAlignment="1" applyProtection="1">
      <alignment vertical="top"/>
      <protection locked="0"/>
    </xf>
    <xf numFmtId="0" fontId="9" fillId="0" borderId="12" xfId="0" applyFont="1" applyBorder="1" applyAlignment="1">
      <alignment horizontal="center" vertical="top"/>
    </xf>
    <xf numFmtId="0" fontId="2" fillId="3" borderId="0" xfId="0" applyFont="1" applyFill="1" applyAlignment="1" applyProtection="1">
      <alignment horizontal="center" vertical="center"/>
      <protection locked="0"/>
    </xf>
    <xf numFmtId="0" fontId="16" fillId="2" borderId="0" xfId="1" applyFont="1" applyFill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4" fontId="19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top"/>
    </xf>
    <xf numFmtId="0" fontId="0" fillId="3" borderId="0" xfId="0" applyFill="1" applyProtection="1">
      <protection locked="0"/>
    </xf>
    <xf numFmtId="0" fontId="2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top"/>
    </xf>
    <xf numFmtId="164" fontId="15" fillId="0" borderId="2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3" borderId="0" xfId="0" applyFill="1"/>
    <xf numFmtId="0" fontId="9" fillId="0" borderId="12" xfId="0" applyFont="1" applyBorder="1" applyAlignment="1">
      <alignment horizontal="left" vertical="center"/>
    </xf>
    <xf numFmtId="0" fontId="9" fillId="3" borderId="0" xfId="0" applyFont="1" applyFill="1" applyAlignment="1" applyProtection="1">
      <alignment vertical="top"/>
      <protection locked="0"/>
    </xf>
    <xf numFmtId="0" fontId="9" fillId="3" borderId="0" xfId="0" applyFont="1" applyFill="1" applyAlignment="1">
      <alignment vertical="top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1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vertical="top"/>
      <protection locked="0"/>
    </xf>
    <xf numFmtId="0" fontId="9" fillId="2" borderId="0" xfId="0" applyFont="1" applyFill="1" applyAlignment="1">
      <alignment vertical="top"/>
    </xf>
    <xf numFmtId="0" fontId="24" fillId="2" borderId="0" xfId="0" applyFont="1" applyFill="1" applyAlignment="1">
      <alignment vertical="center"/>
    </xf>
    <xf numFmtId="0" fontId="1" fillId="0" borderId="0" xfId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64" fontId="25" fillId="0" borderId="12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4" fontId="25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1" fontId="2" fillId="0" borderId="13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4" fillId="4" borderId="14" xfId="0" applyFont="1" applyFill="1" applyBorder="1" applyAlignment="1" applyProtection="1">
      <alignment horizontal="center" vertical="center"/>
      <protection locked="0"/>
    </xf>
    <xf numFmtId="0" fontId="34" fillId="4" borderId="7" xfId="0" applyFont="1" applyFill="1" applyBorder="1" applyAlignment="1" applyProtection="1">
      <alignment horizontal="center" vertical="center"/>
      <protection locked="0"/>
    </xf>
    <xf numFmtId="0" fontId="34" fillId="4" borderId="8" xfId="0" applyFont="1" applyFill="1" applyBorder="1" applyAlignment="1" applyProtection="1">
      <alignment horizontal="center" vertical="center"/>
      <protection locked="0"/>
    </xf>
    <xf numFmtId="0" fontId="34" fillId="4" borderId="26" xfId="0" applyFont="1" applyFill="1" applyBorder="1" applyAlignment="1" applyProtection="1">
      <alignment horizontal="center" vertical="center"/>
      <protection locked="0"/>
    </xf>
    <xf numFmtId="164" fontId="34" fillId="0" borderId="10" xfId="0" applyNumberFormat="1" applyFont="1" applyBorder="1" applyAlignment="1">
      <alignment horizontal="center" vertical="center"/>
    </xf>
    <xf numFmtId="164" fontId="34" fillId="0" borderId="6" xfId="0" applyNumberFormat="1" applyFont="1" applyBorder="1" applyAlignment="1">
      <alignment horizontal="center" vertical="center"/>
    </xf>
    <xf numFmtId="164" fontId="34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8" fillId="2" borderId="0" xfId="0" applyFont="1" applyFill="1" applyAlignment="1">
      <alignment horizontal="left" vertical="center"/>
    </xf>
    <xf numFmtId="164" fontId="38" fillId="2" borderId="0" xfId="0" applyNumberFormat="1" applyFont="1" applyFill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/>
    </xf>
    <xf numFmtId="0" fontId="35" fillId="4" borderId="18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right" vertical="center"/>
    </xf>
    <xf numFmtId="0" fontId="39" fillId="2" borderId="18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top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14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37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38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7" fillId="3" borderId="15" xfId="0" applyFont="1" applyFill="1" applyBorder="1" applyAlignment="1">
      <alignment horizontal="left" vertical="center"/>
    </xf>
    <xf numFmtId="0" fontId="27" fillId="3" borderId="2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12" fillId="0" borderId="21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shrinkToFit="1"/>
    </xf>
    <xf numFmtId="1" fontId="2" fillId="0" borderId="9" xfId="0" applyNumberFormat="1" applyFont="1" applyBorder="1" applyAlignment="1">
      <alignment horizontal="center" vertical="center" shrinkToFit="1"/>
    </xf>
    <xf numFmtId="1" fontId="2" fillId="0" borderId="17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27" fillId="3" borderId="9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3" borderId="0" xfId="0" quotePrefix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center" vertical="center" wrapText="1"/>
    </xf>
    <xf numFmtId="0" fontId="31" fillId="3" borderId="0" xfId="0" applyFont="1" applyFill="1"/>
    <xf numFmtId="0" fontId="9" fillId="0" borderId="13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shrinkToFit="1"/>
    </xf>
    <xf numFmtId="1" fontId="2" fillId="0" borderId="3" xfId="0" applyNumberFormat="1" applyFont="1" applyBorder="1" applyAlignment="1">
      <alignment horizontal="center" vertical="center" shrinkToFit="1"/>
    </xf>
    <xf numFmtId="1" fontId="2" fillId="0" borderId="10" xfId="0" applyNumberFormat="1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shrinkToFit="1"/>
    </xf>
    <xf numFmtId="1" fontId="2" fillId="0" borderId="4" xfId="0" applyNumberFormat="1" applyFont="1" applyBorder="1" applyAlignment="1">
      <alignment horizontal="center" vertical="center" shrinkToFit="1"/>
    </xf>
    <xf numFmtId="1" fontId="2" fillId="0" borderId="6" xfId="0" applyNumberFormat="1" applyFont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6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9" fillId="2" borderId="27" xfId="0" applyFont="1" applyFill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11" xfId="0" applyFont="1" applyBorder="1"/>
    <xf numFmtId="0" fontId="9" fillId="0" borderId="12" xfId="0" applyFont="1" applyBorder="1"/>
    <xf numFmtId="0" fontId="16" fillId="2" borderId="0" xfId="1" applyFont="1" applyFill="1" applyAlignment="1">
      <alignment horizontal="right" vertical="center"/>
    </xf>
    <xf numFmtId="49" fontId="17" fillId="2" borderId="0" xfId="0" applyNumberFormat="1" applyFont="1" applyFill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3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</cellXfs>
  <cellStyles count="3">
    <cellStyle name="Hiperłącze" xfId="1" builtinId="8"/>
    <cellStyle name="Normalny" xfId="0" builtinId="0"/>
    <cellStyle name="Normalny 2" xfId="2" xr:uid="{CC485D21-D533-476E-A666-CEB801F940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304800</xdr:colOff>
      <xdr:row>9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14D8504-924C-36EA-AF1A-278E024E65D8}"/>
            </a:ext>
          </a:extLst>
        </xdr:cNvPr>
        <xdr:cNvSpPr>
          <a:spLocks noChangeAspect="1" noChangeArrowheads="1"/>
        </xdr:cNvSpPr>
      </xdr:nvSpPr>
      <xdr:spPr bwMode="auto">
        <a:xfrm>
          <a:off x="1146810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5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  <rv s="0">
    <v>15</v>
    <v>5</v>
  </rv>
  <rv s="0">
    <v>16</v>
    <v>5</v>
  </rv>
  <rv s="0">
    <v>17</v>
    <v>5</v>
  </rv>
  <rv s="0">
    <v>18</v>
    <v>5</v>
  </rv>
  <rv s="0">
    <v>19</v>
    <v>5</v>
  </rv>
  <rv s="0">
    <v>20</v>
    <v>5</v>
  </rv>
  <rv s="0">
    <v>21</v>
    <v>5</v>
  </rv>
  <rv s="0">
    <v>22</v>
    <v>5</v>
  </rv>
  <rv s="0">
    <v>23</v>
    <v>5</v>
  </rv>
  <rv s="0">
    <v>24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</richValueRel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mandes@calmex24.eu" TargetMode="External"/><Relationship Id="rId2" Type="http://schemas.openxmlformats.org/officeDocument/2006/relationships/hyperlink" Target="http://www.calmex24.eu/" TargetMode="External"/><Relationship Id="rId1" Type="http://schemas.openxmlformats.org/officeDocument/2006/relationships/hyperlink" Target="mailto:commandes@calmex24.e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topLeftCell="A30" zoomScaleNormal="100" workbookViewId="0">
      <selection activeCell="J95" sqref="J95"/>
    </sheetView>
  </sheetViews>
  <sheetFormatPr defaultColWidth="8.83203125" defaultRowHeight="12.75" x14ac:dyDescent="0.2"/>
  <cols>
    <col min="1" max="1" width="3.6640625" style="1" customWidth="1"/>
    <col min="2" max="2" width="14.83203125" style="1" customWidth="1"/>
    <col min="3" max="3" width="42.33203125" style="1" customWidth="1"/>
    <col min="4" max="4" width="7.33203125" style="1" customWidth="1"/>
    <col min="5" max="5" width="6.83203125" style="1" customWidth="1"/>
    <col min="6" max="6" width="7.5" style="1" customWidth="1"/>
    <col min="7" max="7" width="13.1640625" style="1" customWidth="1"/>
    <col min="8" max="8" width="14.5" style="2" customWidth="1"/>
    <col min="9" max="9" width="15.5" style="1" customWidth="1"/>
    <col min="10" max="10" width="11.33203125" style="1" customWidth="1"/>
    <col min="11" max="11" width="18.1640625" style="1" customWidth="1"/>
    <col min="13" max="13" width="15.6640625" style="123" customWidth="1"/>
    <col min="14" max="16384" width="8.83203125" style="1"/>
  </cols>
  <sheetData>
    <row r="1" spans="1:13" ht="13.15" customHeight="1" x14ac:dyDescent="0.2">
      <c r="A1" s="192" t="e" vm="1">
        <v>#VALUE!</v>
      </c>
      <c r="B1" s="192"/>
      <c r="C1" s="10"/>
      <c r="D1" s="10"/>
      <c r="E1" s="10"/>
      <c r="F1" s="10"/>
      <c r="G1" s="10"/>
      <c r="H1" s="11"/>
      <c r="I1" s="10"/>
      <c r="J1" s="10"/>
      <c r="K1" s="10"/>
      <c r="L1" s="124"/>
      <c r="M1" s="121"/>
    </row>
    <row r="2" spans="1:13" ht="24.6" customHeight="1" x14ac:dyDescent="0.2">
      <c r="A2" s="192"/>
      <c r="B2" s="192"/>
      <c r="C2" s="206" t="s">
        <v>57</v>
      </c>
      <c r="D2" s="206"/>
      <c r="E2" s="206"/>
      <c r="F2" s="206"/>
      <c r="G2" s="206"/>
      <c r="H2" s="206"/>
      <c r="I2" s="206"/>
      <c r="J2" s="12"/>
      <c r="K2" s="207"/>
      <c r="L2" s="124"/>
      <c r="M2" s="121"/>
    </row>
    <row r="3" spans="1:13" ht="17.45" customHeight="1" x14ac:dyDescent="0.2">
      <c r="A3" s="192"/>
      <c r="B3" s="192"/>
      <c r="C3" s="205" t="s">
        <v>0</v>
      </c>
      <c r="D3" s="205"/>
      <c r="E3" s="203" t="s">
        <v>32</v>
      </c>
      <c r="F3" s="203"/>
      <c r="G3" s="203"/>
      <c r="H3" s="204" t="s">
        <v>78</v>
      </c>
      <c r="I3" s="204"/>
      <c r="J3" s="12"/>
      <c r="K3" s="207"/>
      <c r="L3" s="124"/>
      <c r="M3" s="121"/>
    </row>
    <row r="4" spans="1:13" ht="22.9" customHeight="1" x14ac:dyDescent="0.2">
      <c r="A4" s="192"/>
      <c r="B4" s="192"/>
      <c r="C4" s="205"/>
      <c r="D4" s="205"/>
      <c r="E4" s="203"/>
      <c r="F4" s="203"/>
      <c r="G4" s="203"/>
      <c r="H4" s="204"/>
      <c r="I4" s="204"/>
      <c r="J4" s="12"/>
      <c r="K4" s="207"/>
      <c r="L4" s="124"/>
      <c r="M4" s="121"/>
    </row>
    <row r="5" spans="1:13" ht="18.600000000000001" customHeight="1" x14ac:dyDescent="0.2">
      <c r="A5" s="10"/>
      <c r="B5" s="10"/>
      <c r="C5" s="12"/>
      <c r="D5" s="12"/>
      <c r="E5" s="12"/>
      <c r="F5" s="12"/>
      <c r="G5" s="12"/>
      <c r="H5" s="11"/>
      <c r="I5" s="10"/>
      <c r="J5" s="12"/>
      <c r="K5" s="12"/>
      <c r="L5" s="124"/>
      <c r="M5" s="121"/>
    </row>
    <row r="6" spans="1:13" ht="30" customHeight="1" thickBot="1" x14ac:dyDescent="0.25">
      <c r="A6" s="10"/>
      <c r="B6" s="151" t="s">
        <v>1</v>
      </c>
      <c r="C6" s="151"/>
      <c r="D6" s="151"/>
      <c r="E6" s="151"/>
      <c r="F6" s="151"/>
      <c r="G6" s="151"/>
      <c r="H6" s="151"/>
      <c r="I6" s="151"/>
      <c r="J6" s="54"/>
      <c r="K6" s="54"/>
      <c r="L6" s="124"/>
      <c r="M6" s="121"/>
    </row>
    <row r="7" spans="1:13" ht="40.15" customHeight="1" thickBot="1" x14ac:dyDescent="0.25">
      <c r="A7" s="10"/>
      <c r="B7" s="63" t="s">
        <v>2</v>
      </c>
      <c r="C7" s="64" t="s">
        <v>3</v>
      </c>
      <c r="D7" s="152" t="s">
        <v>29</v>
      </c>
      <c r="E7" s="152"/>
      <c r="F7" s="152"/>
      <c r="G7" s="65" t="s">
        <v>4</v>
      </c>
      <c r="H7" s="64" t="s">
        <v>5</v>
      </c>
      <c r="I7" s="66" t="s">
        <v>6</v>
      </c>
      <c r="J7" s="125" t="s">
        <v>75</v>
      </c>
      <c r="K7" s="67" t="s">
        <v>7</v>
      </c>
      <c r="L7" s="124"/>
      <c r="M7" s="121"/>
    </row>
    <row r="8" spans="1:13" ht="60" customHeight="1" x14ac:dyDescent="0.2">
      <c r="A8" s="10"/>
      <c r="B8" s="61" t="e" vm="2">
        <v>#VALUE!</v>
      </c>
      <c r="C8" s="106" t="s">
        <v>70</v>
      </c>
      <c r="D8" s="185">
        <v>8</v>
      </c>
      <c r="E8" s="186"/>
      <c r="F8" s="187"/>
      <c r="G8" s="89">
        <v>5.26</v>
      </c>
      <c r="H8" s="94">
        <v>40</v>
      </c>
      <c r="I8" s="23">
        <f>G8*H8</f>
        <v>210.39999999999998</v>
      </c>
      <c r="J8" s="113"/>
      <c r="K8" s="118">
        <f>I8*J8</f>
        <v>0</v>
      </c>
      <c r="L8" s="124"/>
      <c r="M8" s="122"/>
    </row>
    <row r="9" spans="1:13" ht="60" customHeight="1" x14ac:dyDescent="0.2">
      <c r="A9" s="10"/>
      <c r="B9" s="4" t="e" vm="2">
        <v>#VALUE!</v>
      </c>
      <c r="C9" s="109" t="s">
        <v>71</v>
      </c>
      <c r="D9" s="161">
        <v>5</v>
      </c>
      <c r="E9" s="162"/>
      <c r="F9" s="163"/>
      <c r="G9" s="90">
        <v>6.46</v>
      </c>
      <c r="H9" s="95">
        <v>20</v>
      </c>
      <c r="I9" s="23">
        <f>G9*H9</f>
        <v>129.19999999999999</v>
      </c>
      <c r="J9" s="114"/>
      <c r="K9" s="118">
        <f>I9*J9</f>
        <v>0</v>
      </c>
      <c r="L9" s="124"/>
      <c r="M9" s="122">
        <v>1</v>
      </c>
    </row>
    <row r="10" spans="1:13" ht="60" customHeight="1" x14ac:dyDescent="0.2">
      <c r="A10" s="10"/>
      <c r="B10" s="4" t="e" vm="2">
        <v>#VALUE!</v>
      </c>
      <c r="C10" s="109" t="s">
        <v>72</v>
      </c>
      <c r="D10" s="161">
        <v>5</v>
      </c>
      <c r="E10" s="162"/>
      <c r="F10" s="163"/>
      <c r="G10" s="90">
        <v>5.29</v>
      </c>
      <c r="H10" s="95">
        <v>20</v>
      </c>
      <c r="I10" s="23">
        <f>G10*H10</f>
        <v>105.8</v>
      </c>
      <c r="J10" s="114"/>
      <c r="K10" s="118">
        <f>I10*J10</f>
        <v>0</v>
      </c>
      <c r="L10" s="124"/>
      <c r="M10" s="122"/>
    </row>
    <row r="11" spans="1:13" ht="60" customHeight="1" thickBot="1" x14ac:dyDescent="0.25">
      <c r="A11" s="10"/>
      <c r="B11" s="4" t="e" vm="2">
        <v>#VALUE!</v>
      </c>
      <c r="C11" s="109" t="s">
        <v>73</v>
      </c>
      <c r="D11" s="150">
        <v>5</v>
      </c>
      <c r="E11" s="150"/>
      <c r="F11" s="150"/>
      <c r="G11" s="90">
        <v>7.75</v>
      </c>
      <c r="H11" s="95">
        <v>15</v>
      </c>
      <c r="I11" s="23">
        <f>G11*H11</f>
        <v>116.25</v>
      </c>
      <c r="J11" s="115"/>
      <c r="K11" s="118">
        <f>I11*J11</f>
        <v>0</v>
      </c>
      <c r="L11" s="124"/>
      <c r="M11" s="122">
        <f>SUM(K8:K11)</f>
        <v>0</v>
      </c>
    </row>
    <row r="12" spans="1:13" ht="31.9" customHeight="1" x14ac:dyDescent="0.2">
      <c r="A12" s="10"/>
      <c r="B12" s="9"/>
      <c r="C12" s="38"/>
      <c r="D12" s="39"/>
      <c r="E12" s="39"/>
      <c r="F12" s="39"/>
      <c r="G12" s="53"/>
      <c r="H12" s="39"/>
      <c r="I12" s="43"/>
      <c r="J12" s="44"/>
      <c r="K12" s="45"/>
      <c r="L12" s="124"/>
      <c r="M12" s="122"/>
    </row>
    <row r="13" spans="1:13" ht="30" customHeight="1" thickBot="1" x14ac:dyDescent="0.25">
      <c r="A13" s="10"/>
      <c r="B13" s="151" t="s">
        <v>8</v>
      </c>
      <c r="C13" s="151"/>
      <c r="D13" s="151"/>
      <c r="E13" s="151"/>
      <c r="F13" s="151"/>
      <c r="G13" s="151"/>
      <c r="H13" s="151"/>
      <c r="I13" s="151"/>
      <c r="J13" s="47"/>
      <c r="K13" s="54"/>
      <c r="L13" s="124"/>
      <c r="M13" s="122"/>
    </row>
    <row r="14" spans="1:13" s="3" customFormat="1" ht="40.15" customHeight="1" thickBot="1" x14ac:dyDescent="0.25">
      <c r="A14" s="33"/>
      <c r="B14" s="63" t="s">
        <v>2</v>
      </c>
      <c r="C14" s="64" t="s">
        <v>3</v>
      </c>
      <c r="D14" s="182" t="s">
        <v>9</v>
      </c>
      <c r="E14" s="183"/>
      <c r="F14" s="184"/>
      <c r="G14" s="65" t="s">
        <v>10</v>
      </c>
      <c r="H14" s="64" t="s">
        <v>11</v>
      </c>
      <c r="I14" s="66" t="s">
        <v>6</v>
      </c>
      <c r="J14" s="125" t="s">
        <v>75</v>
      </c>
      <c r="K14" s="67" t="s">
        <v>7</v>
      </c>
      <c r="L14" s="33"/>
      <c r="M14" s="122"/>
    </row>
    <row r="15" spans="1:13" s="3" customFormat="1" ht="40.15" customHeight="1" x14ac:dyDescent="0.2">
      <c r="A15" s="33"/>
      <c r="B15" s="87" t="e" vm="3">
        <v>#VALUE!</v>
      </c>
      <c r="C15" s="69" t="s">
        <v>46</v>
      </c>
      <c r="D15" s="185" t="s">
        <v>12</v>
      </c>
      <c r="E15" s="186"/>
      <c r="F15" s="187"/>
      <c r="G15" s="89">
        <v>4.51</v>
      </c>
      <c r="H15" s="94">
        <v>12</v>
      </c>
      <c r="I15" s="62">
        <f>G15*H15</f>
        <v>54.12</v>
      </c>
      <c r="J15" s="113"/>
      <c r="K15" s="117">
        <f>I15*J15</f>
        <v>0</v>
      </c>
      <c r="L15" s="33"/>
      <c r="M15" s="122"/>
    </row>
    <row r="16" spans="1:13" s="6" customFormat="1" ht="30" customHeight="1" thickBot="1" x14ac:dyDescent="0.25">
      <c r="A16" s="9"/>
      <c r="B16" s="52" t="e" vm="4">
        <v>#VALUE!</v>
      </c>
      <c r="C16" s="102" t="s">
        <v>51</v>
      </c>
      <c r="D16" s="150" t="s">
        <v>52</v>
      </c>
      <c r="E16" s="150"/>
      <c r="F16" s="150"/>
      <c r="G16" s="90">
        <v>2.67</v>
      </c>
      <c r="H16" s="95">
        <v>12</v>
      </c>
      <c r="I16" s="23">
        <f>G16*H16</f>
        <v>32.04</v>
      </c>
      <c r="J16" s="115"/>
      <c r="K16" s="118">
        <f>I16*J16</f>
        <v>0</v>
      </c>
      <c r="L16" s="9"/>
      <c r="M16" s="122">
        <f>SUM(K15:K16)</f>
        <v>0</v>
      </c>
    </row>
    <row r="17" spans="1:13" s="6" customFormat="1" ht="30.6" customHeight="1" x14ac:dyDescent="0.15">
      <c r="A17" s="9"/>
      <c r="B17" s="9"/>
      <c r="C17" s="18"/>
      <c r="D17" s="14"/>
      <c r="E17" s="9"/>
      <c r="F17" s="58" t="e" vm="5">
        <v>#VALUE!</v>
      </c>
      <c r="G17" s="15"/>
      <c r="H17" s="14"/>
      <c r="I17" s="16"/>
      <c r="J17" s="20"/>
      <c r="K17" s="17"/>
      <c r="L17" s="9"/>
      <c r="M17" s="122"/>
    </row>
    <row r="18" spans="1:13" x14ac:dyDescent="0.2">
      <c r="A18" s="10"/>
      <c r="B18" s="10"/>
      <c r="C18" s="10"/>
      <c r="D18" s="10"/>
      <c r="E18" s="10"/>
      <c r="G18" s="10"/>
      <c r="H18" s="11"/>
      <c r="I18" s="10"/>
      <c r="J18" s="10"/>
      <c r="K18" s="10"/>
      <c r="L18" s="124"/>
      <c r="M18" s="122"/>
    </row>
    <row r="19" spans="1:13" ht="27.6" customHeight="1" x14ac:dyDescent="0.2">
      <c r="A19" s="10"/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24"/>
      <c r="M19" s="122"/>
    </row>
    <row r="20" spans="1:13" ht="30" customHeight="1" thickBot="1" x14ac:dyDescent="0.25">
      <c r="A20" s="10"/>
      <c r="B20" s="151" t="s">
        <v>47</v>
      </c>
      <c r="C20" s="151"/>
      <c r="D20" s="151"/>
      <c r="E20" s="151"/>
      <c r="F20" s="151"/>
      <c r="G20" s="151"/>
      <c r="H20" s="151"/>
      <c r="I20" s="151"/>
      <c r="J20" s="47"/>
      <c r="K20" s="54"/>
      <c r="L20" s="124"/>
      <c r="M20" s="122"/>
    </row>
    <row r="21" spans="1:13" ht="40.15" customHeight="1" thickBot="1" x14ac:dyDescent="0.25">
      <c r="A21" s="10"/>
      <c r="B21" s="63" t="s">
        <v>2</v>
      </c>
      <c r="C21" s="64" t="s">
        <v>3</v>
      </c>
      <c r="D21" s="182" t="s">
        <v>9</v>
      </c>
      <c r="E21" s="183"/>
      <c r="F21" s="184"/>
      <c r="G21" s="65" t="s">
        <v>10</v>
      </c>
      <c r="H21" s="64" t="s">
        <v>11</v>
      </c>
      <c r="I21" s="66" t="s">
        <v>6</v>
      </c>
      <c r="J21" s="125" t="s">
        <v>75</v>
      </c>
      <c r="K21" s="67" t="s">
        <v>7</v>
      </c>
      <c r="L21" s="124"/>
      <c r="M21" s="122"/>
    </row>
    <row r="22" spans="1:13" ht="34.9" customHeight="1" x14ac:dyDescent="0.2">
      <c r="A22" s="10"/>
      <c r="B22" s="60" t="e" vm="6">
        <v>#VALUE!</v>
      </c>
      <c r="C22" s="110" t="s">
        <v>13</v>
      </c>
      <c r="D22" s="179" t="s">
        <v>36</v>
      </c>
      <c r="E22" s="180"/>
      <c r="F22" s="181"/>
      <c r="G22" s="91">
        <v>5.51</v>
      </c>
      <c r="H22" s="96">
        <v>1</v>
      </c>
      <c r="I22" s="62">
        <f>G22*H22</f>
        <v>5.51</v>
      </c>
      <c r="J22" s="113"/>
      <c r="K22" s="117">
        <f>I22*J22</f>
        <v>0</v>
      </c>
      <c r="L22" s="124"/>
      <c r="M22" s="122"/>
    </row>
    <row r="23" spans="1:13" ht="34.9" customHeight="1" thickBot="1" x14ac:dyDescent="0.25">
      <c r="A23" s="10"/>
      <c r="B23" s="5" t="e" vm="7">
        <v>#VALUE!</v>
      </c>
      <c r="C23" s="102" t="s">
        <v>48</v>
      </c>
      <c r="D23" s="189" t="s">
        <v>36</v>
      </c>
      <c r="E23" s="190"/>
      <c r="F23" s="191"/>
      <c r="G23" s="92">
        <v>6.39</v>
      </c>
      <c r="H23" s="97">
        <v>1</v>
      </c>
      <c r="I23" s="23">
        <f>G23*H23</f>
        <v>6.39</v>
      </c>
      <c r="J23" s="115"/>
      <c r="K23" s="118">
        <f>I23*J23</f>
        <v>0</v>
      </c>
      <c r="L23" s="124"/>
      <c r="M23" s="122">
        <f>SUM(K22:K23)</f>
        <v>0</v>
      </c>
    </row>
    <row r="24" spans="1:13" ht="30" customHeight="1" thickBot="1" x14ac:dyDescent="0.25">
      <c r="A24" s="10"/>
      <c r="B24" s="160" t="s">
        <v>40</v>
      </c>
      <c r="C24" s="160"/>
      <c r="D24" s="160"/>
      <c r="E24" s="160"/>
      <c r="F24" s="160"/>
      <c r="G24" s="160"/>
      <c r="H24" s="160"/>
      <c r="I24" s="160"/>
      <c r="J24" s="47"/>
      <c r="K24" s="54"/>
      <c r="L24" s="124"/>
      <c r="M24" s="122"/>
    </row>
    <row r="25" spans="1:13" ht="40.15" customHeight="1" thickBot="1" x14ac:dyDescent="0.25">
      <c r="A25" s="10"/>
      <c r="B25" s="63" t="s">
        <v>2</v>
      </c>
      <c r="C25" s="64" t="s">
        <v>3</v>
      </c>
      <c r="D25" s="182" t="s">
        <v>9</v>
      </c>
      <c r="E25" s="183"/>
      <c r="F25" s="184"/>
      <c r="G25" s="65" t="s">
        <v>10</v>
      </c>
      <c r="H25" s="64" t="s">
        <v>11</v>
      </c>
      <c r="I25" s="66" t="s">
        <v>6</v>
      </c>
      <c r="J25" s="125" t="s">
        <v>75</v>
      </c>
      <c r="K25" s="67" t="s">
        <v>7</v>
      </c>
      <c r="L25" s="124"/>
      <c r="M25" s="122"/>
    </row>
    <row r="26" spans="1:13" ht="34.9" customHeight="1" x14ac:dyDescent="0.2">
      <c r="A26" s="10"/>
      <c r="B26" s="156" t="e" vm="8">
        <v>#VALUE!</v>
      </c>
      <c r="C26" s="107" t="s">
        <v>50</v>
      </c>
      <c r="D26" s="185" t="s">
        <v>14</v>
      </c>
      <c r="E26" s="186"/>
      <c r="F26" s="187"/>
      <c r="G26" s="89">
        <v>2.86</v>
      </c>
      <c r="H26" s="94">
        <v>12</v>
      </c>
      <c r="I26" s="62">
        <f t="shared" ref="I26:I31" si="0">G26*H26</f>
        <v>34.32</v>
      </c>
      <c r="J26" s="113"/>
      <c r="K26" s="117">
        <f t="shared" ref="K26:K31" si="1">I26*J26</f>
        <v>0</v>
      </c>
      <c r="L26" s="124"/>
      <c r="M26" s="122"/>
    </row>
    <row r="27" spans="1:13" ht="34.9" customHeight="1" x14ac:dyDescent="0.2">
      <c r="A27" s="10"/>
      <c r="B27" s="157"/>
      <c r="C27" s="108" t="s">
        <v>49</v>
      </c>
      <c r="D27" s="161" t="s">
        <v>14</v>
      </c>
      <c r="E27" s="162"/>
      <c r="F27" s="163"/>
      <c r="G27" s="90">
        <v>2.86</v>
      </c>
      <c r="H27" s="95">
        <v>12</v>
      </c>
      <c r="I27" s="23">
        <f t="shared" si="0"/>
        <v>34.32</v>
      </c>
      <c r="J27" s="114"/>
      <c r="K27" s="118">
        <f t="shared" si="1"/>
        <v>0</v>
      </c>
      <c r="L27" s="124"/>
      <c r="M27" s="122"/>
    </row>
    <row r="28" spans="1:13" ht="34.9" customHeight="1" x14ac:dyDescent="0.2">
      <c r="A28" s="10"/>
      <c r="B28" s="158" t="e" vm="9">
        <v>#VALUE!</v>
      </c>
      <c r="C28" s="108" t="s">
        <v>15</v>
      </c>
      <c r="D28" s="161" t="s">
        <v>14</v>
      </c>
      <c r="E28" s="162"/>
      <c r="F28" s="163"/>
      <c r="G28" s="90">
        <v>2.86</v>
      </c>
      <c r="H28" s="95">
        <v>12</v>
      </c>
      <c r="I28" s="23">
        <f t="shared" si="0"/>
        <v>34.32</v>
      </c>
      <c r="J28" s="114"/>
      <c r="K28" s="118">
        <f t="shared" si="1"/>
        <v>0</v>
      </c>
      <c r="L28" s="124"/>
      <c r="M28" s="122"/>
    </row>
    <row r="29" spans="1:13" ht="34.9" customHeight="1" x14ac:dyDescent="0.2">
      <c r="A29" s="10"/>
      <c r="B29" s="159"/>
      <c r="C29" s="108" t="s">
        <v>16</v>
      </c>
      <c r="D29" s="161" t="s">
        <v>14</v>
      </c>
      <c r="E29" s="162"/>
      <c r="F29" s="163"/>
      <c r="G29" s="90">
        <v>2.86</v>
      </c>
      <c r="H29" s="95">
        <v>12</v>
      </c>
      <c r="I29" s="23">
        <f t="shared" si="0"/>
        <v>34.32</v>
      </c>
      <c r="J29" s="114"/>
      <c r="K29" s="118">
        <f t="shared" si="1"/>
        <v>0</v>
      </c>
      <c r="L29" s="124"/>
      <c r="M29" s="122"/>
    </row>
    <row r="30" spans="1:13" ht="34.9" customHeight="1" x14ac:dyDescent="0.2">
      <c r="A30" s="10"/>
      <c r="B30" s="157"/>
      <c r="C30" s="109" t="s">
        <v>17</v>
      </c>
      <c r="D30" s="161" t="s">
        <v>14</v>
      </c>
      <c r="E30" s="162"/>
      <c r="F30" s="163"/>
      <c r="G30" s="90">
        <v>2.86</v>
      </c>
      <c r="H30" s="95">
        <v>12</v>
      </c>
      <c r="I30" s="23">
        <f t="shared" si="0"/>
        <v>34.32</v>
      </c>
      <c r="J30" s="114"/>
      <c r="K30" s="118">
        <f t="shared" si="1"/>
        <v>0</v>
      </c>
      <c r="L30" s="124"/>
      <c r="M30" s="122"/>
    </row>
    <row r="31" spans="1:13" ht="34.9" customHeight="1" thickBot="1" x14ac:dyDescent="0.25">
      <c r="A31" s="10"/>
      <c r="B31" s="52" t="e" vm="10">
        <v>#VALUE!</v>
      </c>
      <c r="C31" s="109" t="s">
        <v>53</v>
      </c>
      <c r="D31" s="150" t="s">
        <v>14</v>
      </c>
      <c r="E31" s="150"/>
      <c r="F31" s="150"/>
      <c r="G31" s="90">
        <v>3.43</v>
      </c>
      <c r="H31" s="95">
        <v>12</v>
      </c>
      <c r="I31" s="23">
        <f t="shared" si="0"/>
        <v>41.160000000000004</v>
      </c>
      <c r="J31" s="115"/>
      <c r="K31" s="118">
        <f t="shared" si="1"/>
        <v>0</v>
      </c>
      <c r="L31" s="124"/>
      <c r="M31" s="122">
        <f>SUM(K26:K31)</f>
        <v>0</v>
      </c>
    </row>
    <row r="32" spans="1:13" ht="30" customHeight="1" thickBot="1" x14ac:dyDescent="0.25">
      <c r="A32" s="10"/>
      <c r="B32" s="160" t="s">
        <v>55</v>
      </c>
      <c r="C32" s="160"/>
      <c r="D32" s="160"/>
      <c r="E32" s="160"/>
      <c r="F32" s="160"/>
      <c r="G32" s="160"/>
      <c r="H32" s="160"/>
      <c r="I32" s="160"/>
      <c r="J32" s="55"/>
      <c r="K32" s="68"/>
      <c r="L32" s="124"/>
      <c r="M32" s="122"/>
    </row>
    <row r="33" spans="1:13" ht="40.15" customHeight="1" thickBot="1" x14ac:dyDescent="0.25">
      <c r="A33" s="10"/>
      <c r="B33" s="63" t="s">
        <v>2</v>
      </c>
      <c r="C33" s="64" t="s">
        <v>3</v>
      </c>
      <c r="D33" s="152" t="s">
        <v>9</v>
      </c>
      <c r="E33" s="152"/>
      <c r="F33" s="152"/>
      <c r="G33" s="65" t="s">
        <v>10</v>
      </c>
      <c r="H33" s="64" t="s">
        <v>11</v>
      </c>
      <c r="I33" s="66" t="s">
        <v>6</v>
      </c>
      <c r="J33" s="125" t="s">
        <v>75</v>
      </c>
      <c r="K33" s="67" t="s">
        <v>7</v>
      </c>
      <c r="L33" s="124"/>
      <c r="M33" s="122"/>
    </row>
    <row r="34" spans="1:13" ht="40.15" customHeight="1" thickBot="1" x14ac:dyDescent="0.25">
      <c r="A34" s="10"/>
      <c r="B34" s="69" t="e" vm="11">
        <v>#VALUE!</v>
      </c>
      <c r="C34" s="106" t="s">
        <v>54</v>
      </c>
      <c r="D34" s="188" t="s">
        <v>18</v>
      </c>
      <c r="E34" s="188"/>
      <c r="F34" s="188"/>
      <c r="G34" s="89">
        <v>1.38</v>
      </c>
      <c r="H34" s="94">
        <v>24</v>
      </c>
      <c r="I34" s="62">
        <f>G34*H34</f>
        <v>33.119999999999997</v>
      </c>
      <c r="J34" s="116"/>
      <c r="K34" s="117">
        <f>I34*J34</f>
        <v>0</v>
      </c>
      <c r="L34" s="124"/>
      <c r="M34" s="122">
        <f>K34</f>
        <v>0</v>
      </c>
    </row>
    <row r="35" spans="1:13" ht="40.15" customHeight="1" x14ac:dyDescent="0.2">
      <c r="A35" s="10"/>
      <c r="B35" s="12"/>
      <c r="C35" s="12"/>
      <c r="D35" s="12"/>
      <c r="F35" s="56" t="e" vm="12">
        <v>#VALUE!</v>
      </c>
      <c r="G35" s="12"/>
      <c r="H35" s="12"/>
      <c r="I35" s="12"/>
      <c r="J35" s="21"/>
      <c r="K35" s="12"/>
      <c r="L35" s="124"/>
      <c r="M35" s="122"/>
    </row>
    <row r="36" spans="1:13" ht="30.6" customHeight="1" x14ac:dyDescent="0.2">
      <c r="A36" s="10"/>
      <c r="B36" s="12"/>
      <c r="C36" s="12"/>
      <c r="D36" s="12"/>
      <c r="E36" s="12"/>
      <c r="F36" s="12"/>
      <c r="G36" s="12"/>
      <c r="H36" s="12"/>
      <c r="I36" s="12"/>
      <c r="J36" s="21"/>
      <c r="K36" s="12"/>
      <c r="L36" s="124"/>
      <c r="M36" s="122"/>
    </row>
    <row r="37" spans="1:13" ht="40.15" customHeight="1" thickBot="1" x14ac:dyDescent="0.25">
      <c r="A37" s="10"/>
      <c r="B37" s="151" t="s">
        <v>56</v>
      </c>
      <c r="C37" s="151"/>
      <c r="D37" s="151"/>
      <c r="E37" s="151"/>
      <c r="F37" s="151"/>
      <c r="G37" s="151"/>
      <c r="H37" s="151"/>
      <c r="I37" s="151"/>
      <c r="J37" s="49"/>
      <c r="K37" s="68"/>
      <c r="L37" s="124"/>
      <c r="M37" s="122"/>
    </row>
    <row r="38" spans="1:13" ht="40.15" customHeight="1" thickBot="1" x14ac:dyDescent="0.25">
      <c r="A38" s="10"/>
      <c r="B38" s="63" t="s">
        <v>2</v>
      </c>
      <c r="C38" s="64" t="s">
        <v>3</v>
      </c>
      <c r="D38" s="152" t="s">
        <v>9</v>
      </c>
      <c r="E38" s="152"/>
      <c r="F38" s="152"/>
      <c r="G38" s="65" t="s">
        <v>10</v>
      </c>
      <c r="H38" s="64" t="s">
        <v>11</v>
      </c>
      <c r="I38" s="66" t="s">
        <v>6</v>
      </c>
      <c r="J38" s="125" t="s">
        <v>75</v>
      </c>
      <c r="K38" s="67" t="s">
        <v>7</v>
      </c>
      <c r="L38" s="124"/>
      <c r="M38" s="122"/>
    </row>
    <row r="39" spans="1:13" ht="40.15" customHeight="1" x14ac:dyDescent="0.2">
      <c r="A39" s="10"/>
      <c r="B39" s="69" t="e" vm="13">
        <v>#VALUE!</v>
      </c>
      <c r="C39" s="103" t="s">
        <v>60</v>
      </c>
      <c r="D39" s="179" t="s">
        <v>14</v>
      </c>
      <c r="E39" s="180"/>
      <c r="F39" s="181"/>
      <c r="G39" s="91">
        <v>2.86</v>
      </c>
      <c r="H39" s="96">
        <v>12</v>
      </c>
      <c r="I39" s="62">
        <f>G39*H39</f>
        <v>34.32</v>
      </c>
      <c r="J39" s="113"/>
      <c r="K39" s="117">
        <f>I39*J39</f>
        <v>0</v>
      </c>
      <c r="L39" s="124"/>
      <c r="M39" s="122"/>
    </row>
    <row r="40" spans="1:13" ht="40.15" customHeight="1" x14ac:dyDescent="0.2">
      <c r="A40" s="10"/>
      <c r="B40" s="51" t="e" vm="14">
        <v>#VALUE!</v>
      </c>
      <c r="C40" s="104" t="s">
        <v>58</v>
      </c>
      <c r="D40" s="153" t="s">
        <v>12</v>
      </c>
      <c r="E40" s="154"/>
      <c r="F40" s="155"/>
      <c r="G40" s="93">
        <v>5.78</v>
      </c>
      <c r="H40" s="98">
        <v>12</v>
      </c>
      <c r="I40" s="46">
        <f>G40*H40</f>
        <v>69.36</v>
      </c>
      <c r="J40" s="114"/>
      <c r="K40" s="119">
        <f>I40*J40</f>
        <v>0</v>
      </c>
      <c r="L40" s="124"/>
      <c r="M40" s="122"/>
    </row>
    <row r="41" spans="1:13" ht="40.15" customHeight="1" thickBot="1" x14ac:dyDescent="0.25">
      <c r="A41" s="10"/>
      <c r="B41" s="5" t="e" vm="15">
        <v>#VALUE!</v>
      </c>
      <c r="C41" s="105" t="s">
        <v>59</v>
      </c>
      <c r="D41" s="189" t="s">
        <v>19</v>
      </c>
      <c r="E41" s="190"/>
      <c r="F41" s="191"/>
      <c r="G41" s="92">
        <v>10.6</v>
      </c>
      <c r="H41" s="97">
        <v>12</v>
      </c>
      <c r="I41" s="23">
        <f>G41*H41</f>
        <v>127.19999999999999</v>
      </c>
      <c r="J41" s="115"/>
      <c r="K41" s="118">
        <f>I41*J41</f>
        <v>0</v>
      </c>
      <c r="L41" s="124"/>
      <c r="M41" s="122">
        <f>SUM(K39:K41)</f>
        <v>0</v>
      </c>
    </row>
    <row r="42" spans="1:13" ht="19.899999999999999" customHeight="1" x14ac:dyDescent="0.2">
      <c r="A42" s="10"/>
      <c r="B42" s="14"/>
      <c r="C42" s="81"/>
      <c r="D42" s="40"/>
      <c r="E42" s="40"/>
      <c r="F42" s="40"/>
      <c r="G42" s="41"/>
      <c r="H42" s="40"/>
      <c r="I42" s="43"/>
      <c r="J42" s="44"/>
      <c r="K42" s="45"/>
      <c r="L42" s="124"/>
      <c r="M42" s="122"/>
    </row>
    <row r="43" spans="1:13" ht="30.6" customHeight="1" thickBot="1" x14ac:dyDescent="0.25">
      <c r="A43" s="10"/>
      <c r="B43" s="167" t="s">
        <v>20</v>
      </c>
      <c r="C43" s="167"/>
      <c r="D43" s="167"/>
      <c r="E43" s="167"/>
      <c r="F43" s="167"/>
      <c r="G43" s="167"/>
      <c r="H43" s="167"/>
      <c r="I43" s="167"/>
      <c r="J43" s="55"/>
      <c r="K43" s="68"/>
      <c r="L43" s="124"/>
      <c r="M43" s="122"/>
    </row>
    <row r="44" spans="1:13" ht="40.15" customHeight="1" thickBot="1" x14ac:dyDescent="0.25">
      <c r="A44" s="10"/>
      <c r="B44" s="63" t="s">
        <v>2</v>
      </c>
      <c r="C44" s="64" t="s">
        <v>3</v>
      </c>
      <c r="D44" s="152" t="s">
        <v>9</v>
      </c>
      <c r="E44" s="152"/>
      <c r="F44" s="152"/>
      <c r="G44" s="65" t="s">
        <v>10</v>
      </c>
      <c r="H44" s="64" t="s">
        <v>11</v>
      </c>
      <c r="I44" s="66" t="s">
        <v>6</v>
      </c>
      <c r="J44" s="125" t="s">
        <v>75</v>
      </c>
      <c r="K44" s="67" t="s">
        <v>7</v>
      </c>
      <c r="L44" s="124"/>
      <c r="M44" s="122"/>
    </row>
    <row r="45" spans="1:13" ht="40.15" customHeight="1" thickBot="1" x14ac:dyDescent="0.25">
      <c r="A45" s="10"/>
      <c r="B45" s="60" t="e" vm="16">
        <v>#VALUE!</v>
      </c>
      <c r="C45" s="101" t="s">
        <v>21</v>
      </c>
      <c r="D45" s="179" t="s">
        <v>18</v>
      </c>
      <c r="E45" s="180"/>
      <c r="F45" s="181"/>
      <c r="G45" s="91">
        <v>5.56</v>
      </c>
      <c r="H45" s="96">
        <v>15</v>
      </c>
      <c r="I45" s="62">
        <f>G45*H45</f>
        <v>83.399999999999991</v>
      </c>
      <c r="J45" s="116"/>
      <c r="K45" s="117">
        <f>I45*J45</f>
        <v>0</v>
      </c>
      <c r="L45" s="124"/>
      <c r="M45" s="122">
        <f>K45</f>
        <v>0</v>
      </c>
    </row>
    <row r="46" spans="1:13" s="6" customFormat="1" ht="30.6" customHeight="1" x14ac:dyDescent="0.2">
      <c r="A46" s="9"/>
      <c r="B46" s="160" t="s">
        <v>30</v>
      </c>
      <c r="C46" s="160"/>
      <c r="D46" s="160"/>
      <c r="E46" s="160"/>
      <c r="F46" s="160"/>
      <c r="G46" s="160"/>
      <c r="H46" s="160"/>
      <c r="I46" s="160"/>
      <c r="J46" s="70"/>
      <c r="K46" s="71"/>
      <c r="L46" s="9"/>
      <c r="M46" s="122"/>
    </row>
    <row r="47" spans="1:13" s="6" customFormat="1" ht="10.9" customHeight="1" thickBot="1" x14ac:dyDescent="0.25">
      <c r="A47" s="9"/>
      <c r="B47" s="82"/>
      <c r="C47" s="82"/>
      <c r="D47" s="82"/>
      <c r="E47" s="82"/>
      <c r="F47" s="82"/>
      <c r="G47" s="82"/>
      <c r="H47" s="82"/>
      <c r="I47" s="82"/>
      <c r="J47" s="83"/>
      <c r="K47" s="84"/>
      <c r="L47" s="9"/>
      <c r="M47" s="122"/>
    </row>
    <row r="48" spans="1:13" s="6" customFormat="1" ht="40.15" customHeight="1" thickBot="1" x14ac:dyDescent="0.25">
      <c r="A48" s="9"/>
      <c r="B48" s="63" t="s">
        <v>2</v>
      </c>
      <c r="C48" s="64" t="s">
        <v>3</v>
      </c>
      <c r="D48" s="182" t="s">
        <v>9</v>
      </c>
      <c r="E48" s="183"/>
      <c r="F48" s="184"/>
      <c r="G48" s="65" t="s">
        <v>10</v>
      </c>
      <c r="H48" s="64" t="s">
        <v>11</v>
      </c>
      <c r="I48" s="66" t="s">
        <v>6</v>
      </c>
      <c r="J48" s="125" t="s">
        <v>75</v>
      </c>
      <c r="K48" s="67" t="s">
        <v>7</v>
      </c>
      <c r="L48" s="9"/>
      <c r="M48" s="122"/>
    </row>
    <row r="49" spans="1:13" s="6" customFormat="1" ht="40.15" customHeight="1" x14ac:dyDescent="0.2">
      <c r="A49" s="9"/>
      <c r="B49" s="48" t="e" vm="17">
        <v>#VALUE!</v>
      </c>
      <c r="C49" s="69" t="s">
        <v>69</v>
      </c>
      <c r="D49" s="185" t="s">
        <v>36</v>
      </c>
      <c r="E49" s="186"/>
      <c r="F49" s="187"/>
      <c r="G49" s="89">
        <v>6.68</v>
      </c>
      <c r="H49" s="94">
        <v>1</v>
      </c>
      <c r="I49" s="62">
        <f>G49*H49</f>
        <v>6.68</v>
      </c>
      <c r="J49" s="113"/>
      <c r="K49" s="117">
        <f>I49*J49</f>
        <v>0</v>
      </c>
      <c r="L49" s="9"/>
      <c r="M49" s="122"/>
    </row>
    <row r="50" spans="1:13" s="6" customFormat="1" ht="40.15" customHeight="1" thickBot="1" x14ac:dyDescent="0.2">
      <c r="A50" s="9"/>
      <c r="B50" s="59" t="e" vm="18">
        <v>#VALUE!</v>
      </c>
      <c r="C50" s="102" t="s">
        <v>42</v>
      </c>
      <c r="D50" s="150" t="s">
        <v>36</v>
      </c>
      <c r="E50" s="150"/>
      <c r="F50" s="150"/>
      <c r="G50" s="90">
        <v>13.79</v>
      </c>
      <c r="H50" s="95">
        <v>1</v>
      </c>
      <c r="I50" s="23">
        <f>G50*H50</f>
        <v>13.79</v>
      </c>
      <c r="J50" s="115"/>
      <c r="K50" s="118">
        <f>I50*J50</f>
        <v>0</v>
      </c>
      <c r="L50" s="9"/>
      <c r="M50" s="122">
        <f>SUM(K49:K50)</f>
        <v>0</v>
      </c>
    </row>
    <row r="51" spans="1:13" s="6" customFormat="1" ht="22.9" customHeight="1" x14ac:dyDescent="0.2">
      <c r="A51" s="9"/>
      <c r="B51" s="9"/>
      <c r="C51" s="19"/>
      <c r="D51" s="14"/>
      <c r="E51" s="14"/>
      <c r="F51" s="14"/>
      <c r="G51" s="15"/>
      <c r="H51" s="14"/>
      <c r="I51" s="16"/>
      <c r="J51" s="20"/>
      <c r="K51" s="17"/>
      <c r="L51" s="9"/>
      <c r="M51" s="122"/>
    </row>
    <row r="52" spans="1:13" s="6" customFormat="1" ht="22.9" customHeight="1" x14ac:dyDescent="0.2">
      <c r="A52" s="9"/>
      <c r="B52" s="9"/>
      <c r="C52" s="19"/>
      <c r="D52" s="14"/>
      <c r="E52" s="14"/>
      <c r="F52" s="9"/>
      <c r="G52" s="15"/>
      <c r="H52" s="14"/>
      <c r="I52" s="16"/>
      <c r="J52" s="20"/>
      <c r="K52" s="17"/>
      <c r="L52" s="9"/>
      <c r="M52" s="122"/>
    </row>
    <row r="53" spans="1:13" s="6" customFormat="1" ht="22.9" customHeight="1" x14ac:dyDescent="0.2">
      <c r="A53" s="9"/>
      <c r="B53" s="9"/>
      <c r="C53" s="19"/>
      <c r="D53" s="14"/>
      <c r="E53" s="14"/>
      <c r="F53" s="9"/>
      <c r="G53" s="15"/>
      <c r="H53" s="14"/>
      <c r="I53" s="16"/>
      <c r="J53" s="20"/>
      <c r="K53" s="17"/>
      <c r="L53" s="9"/>
      <c r="M53" s="122"/>
    </row>
    <row r="54" spans="1:13" s="6" customFormat="1" ht="22.9" customHeight="1" x14ac:dyDescent="0.15">
      <c r="A54" s="9"/>
      <c r="B54" s="9"/>
      <c r="C54" s="19"/>
      <c r="D54" s="14"/>
      <c r="E54" s="14"/>
      <c r="F54" s="58" t="e" vm="12">
        <v>#VALUE!</v>
      </c>
      <c r="G54" s="15"/>
      <c r="H54" s="14"/>
      <c r="I54" s="16"/>
      <c r="J54" s="20"/>
      <c r="K54" s="17"/>
      <c r="L54" s="9"/>
      <c r="M54" s="122"/>
    </row>
    <row r="55" spans="1:13" s="6" customFormat="1" ht="22.9" customHeight="1" x14ac:dyDescent="0.2">
      <c r="A55" s="9"/>
      <c r="B55" s="9"/>
      <c r="C55" s="19"/>
      <c r="D55" s="14"/>
      <c r="E55" s="14"/>
      <c r="G55" s="15"/>
      <c r="H55" s="14"/>
      <c r="I55" s="16"/>
      <c r="J55" s="20"/>
      <c r="K55" s="17"/>
      <c r="L55" s="9"/>
      <c r="M55" s="122"/>
    </row>
    <row r="56" spans="1:13" s="6" customFormat="1" ht="22.9" customHeight="1" x14ac:dyDescent="0.2">
      <c r="A56" s="9"/>
      <c r="B56" s="9"/>
      <c r="C56" s="19"/>
      <c r="D56" s="14"/>
      <c r="E56" s="14"/>
      <c r="F56" s="14"/>
      <c r="G56" s="15"/>
      <c r="H56" s="14"/>
      <c r="I56" s="16"/>
      <c r="J56" s="20"/>
      <c r="K56" s="17"/>
      <c r="L56" s="9"/>
      <c r="M56" s="122"/>
    </row>
    <row r="57" spans="1:13" ht="30.6" customHeight="1" thickBot="1" x14ac:dyDescent="0.25">
      <c r="A57" s="10"/>
      <c r="B57" s="166" t="s">
        <v>31</v>
      </c>
      <c r="C57" s="166"/>
      <c r="D57" s="166"/>
      <c r="E57" s="166"/>
      <c r="F57" s="166"/>
      <c r="G57" s="166"/>
      <c r="H57" s="166"/>
      <c r="I57" s="166"/>
      <c r="J57" s="36"/>
      <c r="K57" s="35"/>
      <c r="L57" s="124"/>
      <c r="M57" s="122"/>
    </row>
    <row r="58" spans="1:13" ht="96" customHeight="1" thickTop="1" thickBot="1" x14ac:dyDescent="0.25">
      <c r="A58" s="10"/>
      <c r="B58" s="195" t="e" vm="19">
        <v>#VALUE!</v>
      </c>
      <c r="C58" s="195"/>
      <c r="D58" s="195"/>
      <c r="E58" s="13"/>
      <c r="F58" s="13"/>
      <c r="G58" s="13"/>
      <c r="H58" s="194" t="e" vm="20">
        <v>#VALUE!</v>
      </c>
      <c r="I58" s="194"/>
      <c r="J58" s="194"/>
      <c r="K58" s="194"/>
      <c r="L58" s="124"/>
      <c r="M58" s="122"/>
    </row>
    <row r="59" spans="1:13" ht="40.15" customHeight="1" thickBot="1" x14ac:dyDescent="0.25">
      <c r="A59" s="10"/>
      <c r="B59" s="72" t="s">
        <v>2</v>
      </c>
      <c r="C59" s="73" t="s">
        <v>3</v>
      </c>
      <c r="D59" s="111" t="s">
        <v>37</v>
      </c>
      <c r="E59" s="111" t="s">
        <v>38</v>
      </c>
      <c r="F59" s="111" t="s">
        <v>39</v>
      </c>
      <c r="G59" s="74" t="s">
        <v>10</v>
      </c>
      <c r="H59" s="65" t="s">
        <v>11</v>
      </c>
      <c r="I59" s="73" t="s">
        <v>6</v>
      </c>
      <c r="J59" s="125" t="s">
        <v>75</v>
      </c>
      <c r="K59" s="75" t="s">
        <v>7</v>
      </c>
      <c r="L59" s="124"/>
      <c r="M59" s="122"/>
    </row>
    <row r="60" spans="1:13" ht="30" customHeight="1" x14ac:dyDescent="0.2">
      <c r="A60" s="10"/>
      <c r="B60" s="200" t="e" vm="21">
        <v>#VALUE!</v>
      </c>
      <c r="C60" s="99" t="s">
        <v>22</v>
      </c>
      <c r="D60" s="94">
        <v>94</v>
      </c>
      <c r="E60" s="96">
        <v>14</v>
      </c>
      <c r="F60" s="96">
        <v>29</v>
      </c>
      <c r="G60" s="91">
        <v>0.06</v>
      </c>
      <c r="H60" s="76">
        <v>500</v>
      </c>
      <c r="I60" s="62">
        <f>G60*H60</f>
        <v>30</v>
      </c>
      <c r="J60" s="113"/>
      <c r="K60" s="117">
        <f>I60*J60</f>
        <v>0</v>
      </c>
      <c r="L60" s="124"/>
      <c r="M60" s="122"/>
    </row>
    <row r="61" spans="1:13" ht="30" customHeight="1" x14ac:dyDescent="0.2">
      <c r="A61" s="10"/>
      <c r="B61" s="201"/>
      <c r="C61" s="100" t="s">
        <v>23</v>
      </c>
      <c r="D61" s="95">
        <v>94</v>
      </c>
      <c r="E61" s="97">
        <v>15</v>
      </c>
      <c r="F61" s="97">
        <v>45</v>
      </c>
      <c r="G61" s="92">
        <v>7.0000000000000007E-2</v>
      </c>
      <c r="H61" s="30">
        <v>500</v>
      </c>
      <c r="I61" s="23">
        <f>G61*H61</f>
        <v>35</v>
      </c>
      <c r="J61" s="114"/>
      <c r="K61" s="118">
        <f>I61*J61</f>
        <v>0</v>
      </c>
      <c r="L61" s="124"/>
      <c r="M61" s="122"/>
    </row>
    <row r="62" spans="1:13" ht="30" customHeight="1" thickBot="1" x14ac:dyDescent="0.25">
      <c r="A62" s="10"/>
      <c r="B62" s="202"/>
      <c r="C62" s="100" t="s">
        <v>24</v>
      </c>
      <c r="D62" s="95">
        <v>150</v>
      </c>
      <c r="E62" s="97">
        <v>20</v>
      </c>
      <c r="F62" s="97">
        <v>45</v>
      </c>
      <c r="G62" s="92">
        <v>0.125</v>
      </c>
      <c r="H62" s="30">
        <v>200</v>
      </c>
      <c r="I62" s="23">
        <f>G62*H62</f>
        <v>25</v>
      </c>
      <c r="J62" s="115"/>
      <c r="K62" s="118">
        <f>I62*J62</f>
        <v>0</v>
      </c>
      <c r="L62" s="124"/>
      <c r="M62" s="122">
        <f>SUM(K60:K62)</f>
        <v>0</v>
      </c>
    </row>
    <row r="63" spans="1:13" ht="15" x14ac:dyDescent="0.15">
      <c r="A63" s="10"/>
      <c r="B63" s="37"/>
      <c r="C63" s="38"/>
      <c r="D63" s="39"/>
      <c r="E63" s="40"/>
      <c r="F63" s="40"/>
      <c r="G63" s="41"/>
      <c r="H63" s="42"/>
      <c r="I63" s="43"/>
      <c r="J63" s="44"/>
      <c r="K63" s="45"/>
      <c r="L63" s="124"/>
      <c r="M63" s="122"/>
    </row>
    <row r="64" spans="1:13" s="6" customFormat="1" ht="30" customHeight="1" thickBot="1" x14ac:dyDescent="0.25">
      <c r="A64" s="9"/>
      <c r="B64" s="148" t="s">
        <v>33</v>
      </c>
      <c r="C64" s="148"/>
      <c r="D64" s="148"/>
      <c r="E64" s="148"/>
      <c r="F64" s="148"/>
      <c r="G64" s="148"/>
      <c r="H64" s="148"/>
      <c r="I64" s="148"/>
      <c r="J64" s="148"/>
      <c r="K64" s="148"/>
      <c r="L64" s="9"/>
      <c r="M64" s="122"/>
    </row>
    <row r="65" spans="1:13" s="6" customFormat="1" ht="86.45" customHeight="1" thickTop="1" thickBot="1" x14ac:dyDescent="0.25">
      <c r="A65" s="9"/>
      <c r="B65" s="8"/>
      <c r="C65" s="9"/>
      <c r="D65" s="199" t="e" vm="22">
        <v>#VALUE!</v>
      </c>
      <c r="E65" s="199"/>
      <c r="F65" s="199"/>
      <c r="G65" s="199"/>
      <c r="H65" s="199"/>
      <c r="I65" s="9"/>
      <c r="J65" s="22"/>
      <c r="K65" s="9"/>
      <c r="L65" s="9"/>
      <c r="M65" s="122"/>
    </row>
    <row r="66" spans="1:13" s="6" customFormat="1" ht="40.15" customHeight="1" thickBot="1" x14ac:dyDescent="0.25">
      <c r="A66" s="9"/>
      <c r="B66" s="63" t="s">
        <v>2</v>
      </c>
      <c r="C66" s="64" t="s">
        <v>3</v>
      </c>
      <c r="D66" s="112" t="s">
        <v>37</v>
      </c>
      <c r="E66" s="112" t="s">
        <v>38</v>
      </c>
      <c r="F66" s="112" t="s">
        <v>39</v>
      </c>
      <c r="G66" s="65" t="s">
        <v>10</v>
      </c>
      <c r="H66" s="88" t="s">
        <v>11</v>
      </c>
      <c r="I66" s="66" t="s">
        <v>6</v>
      </c>
      <c r="J66" s="125" t="s">
        <v>75</v>
      </c>
      <c r="K66" s="67" t="s">
        <v>7</v>
      </c>
      <c r="L66" s="9"/>
      <c r="M66" s="122"/>
    </row>
    <row r="67" spans="1:13" s="6" customFormat="1" ht="19.899999999999999" customHeight="1" x14ac:dyDescent="0.2">
      <c r="A67" s="9"/>
      <c r="B67" s="177" t="e" vm="23">
        <v>#VALUE!</v>
      </c>
      <c r="C67" s="99" t="s">
        <v>43</v>
      </c>
      <c r="D67" s="76">
        <v>25</v>
      </c>
      <c r="E67" s="94">
        <v>1.2</v>
      </c>
      <c r="F67" s="94">
        <v>140</v>
      </c>
      <c r="G67" s="89">
        <v>0.17</v>
      </c>
      <c r="H67" s="76">
        <v>1000</v>
      </c>
      <c r="I67" s="31">
        <f>G67*H67</f>
        <v>170</v>
      </c>
      <c r="J67" s="113"/>
      <c r="K67" s="117">
        <f>I67*J67</f>
        <v>0</v>
      </c>
      <c r="L67" s="9"/>
      <c r="M67" s="122"/>
    </row>
    <row r="68" spans="1:13" s="6" customFormat="1" ht="19.899999999999999" customHeight="1" x14ac:dyDescent="0.2">
      <c r="A68" s="9"/>
      <c r="B68" s="177"/>
      <c r="C68" s="100" t="s">
        <v>43</v>
      </c>
      <c r="D68" s="30">
        <v>28</v>
      </c>
      <c r="E68" s="30">
        <v>1.2</v>
      </c>
      <c r="F68" s="30">
        <v>140</v>
      </c>
      <c r="G68" s="89">
        <v>0.17</v>
      </c>
      <c r="H68" s="30">
        <v>1000</v>
      </c>
      <c r="I68" s="31">
        <f t="shared" ref="I68:I71" si="2">G68*H68</f>
        <v>170</v>
      </c>
      <c r="J68" s="114"/>
      <c r="K68" s="118">
        <f t="shared" ref="K68:K85" si="3">I68*J68</f>
        <v>0</v>
      </c>
      <c r="L68" s="9"/>
      <c r="M68" s="122"/>
    </row>
    <row r="69" spans="1:13" s="6" customFormat="1" ht="19.899999999999999" customHeight="1" x14ac:dyDescent="0.2">
      <c r="A69" s="9"/>
      <c r="B69" s="177"/>
      <c r="C69" s="100" t="s">
        <v>43</v>
      </c>
      <c r="D69" s="76">
        <v>32</v>
      </c>
      <c r="E69" s="76">
        <v>1.2</v>
      </c>
      <c r="F69" s="76">
        <v>140</v>
      </c>
      <c r="G69" s="89">
        <v>0.17</v>
      </c>
      <c r="H69" s="76">
        <v>1000</v>
      </c>
      <c r="I69" s="31">
        <f t="shared" si="2"/>
        <v>170</v>
      </c>
      <c r="J69" s="114"/>
      <c r="K69" s="117">
        <f>I69*J69</f>
        <v>0</v>
      </c>
      <c r="L69" s="9"/>
      <c r="M69" s="122"/>
    </row>
    <row r="70" spans="1:13" s="6" customFormat="1" ht="19.899999999999999" customHeight="1" x14ac:dyDescent="0.2">
      <c r="A70" s="9"/>
      <c r="B70" s="177"/>
      <c r="C70" s="100" t="s">
        <v>43</v>
      </c>
      <c r="D70" s="30">
        <v>37</v>
      </c>
      <c r="E70" s="30">
        <v>1.2</v>
      </c>
      <c r="F70" s="30">
        <v>140</v>
      </c>
      <c r="G70" s="89">
        <v>0.17</v>
      </c>
      <c r="H70" s="30">
        <v>1000</v>
      </c>
      <c r="I70" s="31">
        <f t="shared" si="2"/>
        <v>170</v>
      </c>
      <c r="J70" s="114"/>
      <c r="K70" s="118">
        <f>I70*J70</f>
        <v>0</v>
      </c>
      <c r="L70" s="9"/>
      <c r="M70" s="122"/>
    </row>
    <row r="71" spans="1:13" s="6" customFormat="1" ht="19.899999999999999" customHeight="1" thickBot="1" x14ac:dyDescent="0.25">
      <c r="A71" s="9"/>
      <c r="B71" s="156"/>
      <c r="C71" s="100" t="s">
        <v>43</v>
      </c>
      <c r="D71" s="30">
        <v>41</v>
      </c>
      <c r="E71" s="30">
        <v>1.2</v>
      </c>
      <c r="F71" s="30">
        <v>140</v>
      </c>
      <c r="G71" s="89">
        <v>0.17</v>
      </c>
      <c r="H71" s="30">
        <v>1000</v>
      </c>
      <c r="I71" s="31">
        <f t="shared" si="2"/>
        <v>170</v>
      </c>
      <c r="J71" s="115"/>
      <c r="K71" s="118">
        <f>I71*J71</f>
        <v>0</v>
      </c>
      <c r="L71" s="9"/>
      <c r="M71" s="122">
        <f>SUM(K67:K71)</f>
        <v>0</v>
      </c>
    </row>
    <row r="72" spans="1:13" s="6" customFormat="1" ht="6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22"/>
      <c r="K72" s="9"/>
      <c r="L72" s="9"/>
      <c r="M72" s="122">
        <f>I72-K72</f>
        <v>0</v>
      </c>
    </row>
    <row r="73" spans="1:13" s="6" customFormat="1" ht="25.15" hidden="1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22"/>
      <c r="K73" s="9"/>
      <c r="L73" s="9"/>
      <c r="M73" s="122">
        <f>I73-K73</f>
        <v>0</v>
      </c>
    </row>
    <row r="74" spans="1:13" s="6" customFormat="1" ht="25.15" customHeight="1" x14ac:dyDescent="0.15">
      <c r="A74" s="9"/>
      <c r="B74" s="9"/>
      <c r="C74" s="9"/>
      <c r="D74" s="9"/>
      <c r="E74" s="9"/>
      <c r="F74" s="57" t="e" vm="5">
        <v>#VALUE!</v>
      </c>
      <c r="G74" s="9"/>
      <c r="H74" s="9"/>
      <c r="I74" s="9"/>
      <c r="J74" s="22"/>
      <c r="K74" s="9"/>
      <c r="L74" s="9"/>
      <c r="M74" s="122"/>
    </row>
    <row r="75" spans="1:13" s="6" customFormat="1" ht="25.15" customHeight="1" x14ac:dyDescent="0.2">
      <c r="A75" s="9"/>
      <c r="B75" s="9"/>
      <c r="C75" s="9"/>
      <c r="D75" s="9"/>
      <c r="E75" s="9"/>
      <c r="G75" s="9"/>
      <c r="H75" s="9"/>
      <c r="I75" s="9"/>
      <c r="J75" s="22"/>
      <c r="K75" s="9"/>
      <c r="L75" s="9"/>
      <c r="M75" s="122"/>
    </row>
    <row r="76" spans="1:13" s="6" customFormat="1" ht="30.6" customHeight="1" thickBot="1" x14ac:dyDescent="0.25">
      <c r="A76" s="9"/>
      <c r="B76" s="149" t="s">
        <v>34</v>
      </c>
      <c r="C76" s="149"/>
      <c r="D76" s="149"/>
      <c r="E76" s="149"/>
      <c r="F76" s="149"/>
      <c r="G76" s="149"/>
      <c r="H76" s="149"/>
      <c r="I76" s="149"/>
      <c r="J76" s="149"/>
      <c r="K76" s="149"/>
      <c r="L76" s="9"/>
      <c r="M76" s="122"/>
    </row>
    <row r="77" spans="1:13" s="6" customFormat="1" ht="40.15" customHeight="1" thickBot="1" x14ac:dyDescent="0.25">
      <c r="A77" s="9"/>
      <c r="B77" s="63" t="s">
        <v>2</v>
      </c>
      <c r="C77" s="64" t="s">
        <v>3</v>
      </c>
      <c r="D77" s="112" t="s">
        <v>37</v>
      </c>
      <c r="E77" s="112" t="s">
        <v>38</v>
      </c>
      <c r="F77" s="112" t="s">
        <v>39</v>
      </c>
      <c r="G77" s="65" t="s">
        <v>10</v>
      </c>
      <c r="H77" s="88" t="s">
        <v>11</v>
      </c>
      <c r="I77" s="66" t="s">
        <v>6</v>
      </c>
      <c r="J77" s="125" t="s">
        <v>75</v>
      </c>
      <c r="K77" s="67" t="s">
        <v>7</v>
      </c>
      <c r="L77" s="9"/>
      <c r="M77" s="122"/>
    </row>
    <row r="78" spans="1:13" s="6" customFormat="1" ht="19.899999999999999" customHeight="1" x14ac:dyDescent="0.2">
      <c r="A78" s="9"/>
      <c r="B78" s="177" t="e" vm="24">
        <v>#VALUE!</v>
      </c>
      <c r="C78" s="99" t="s">
        <v>43</v>
      </c>
      <c r="D78" s="76">
        <v>42.5</v>
      </c>
      <c r="E78" s="76">
        <v>1.2</v>
      </c>
      <c r="F78" s="76">
        <v>140</v>
      </c>
      <c r="G78" s="89">
        <v>0.17</v>
      </c>
      <c r="H78" s="76">
        <v>1000</v>
      </c>
      <c r="I78" s="31">
        <f>H78*G78</f>
        <v>170</v>
      </c>
      <c r="J78" s="113"/>
      <c r="K78" s="117">
        <f t="shared" si="3"/>
        <v>0</v>
      </c>
      <c r="L78" s="9"/>
      <c r="M78" s="122"/>
    </row>
    <row r="79" spans="1:13" s="6" customFormat="1" ht="19.899999999999999" customHeight="1" x14ac:dyDescent="0.2">
      <c r="A79" s="9"/>
      <c r="B79" s="177"/>
      <c r="C79" s="100" t="s">
        <v>43</v>
      </c>
      <c r="D79" s="30">
        <v>44.5</v>
      </c>
      <c r="E79" s="30">
        <v>1.2</v>
      </c>
      <c r="F79" s="30">
        <v>140</v>
      </c>
      <c r="G79" s="89">
        <v>0.17</v>
      </c>
      <c r="H79" s="30">
        <v>1000</v>
      </c>
      <c r="I79" s="31">
        <f t="shared" ref="I79:I85" si="4">H79*G79</f>
        <v>170</v>
      </c>
      <c r="J79" s="114"/>
      <c r="K79" s="118">
        <f t="shared" si="3"/>
        <v>0</v>
      </c>
      <c r="L79" s="9"/>
      <c r="M79" s="122"/>
    </row>
    <row r="80" spans="1:13" s="6" customFormat="1" ht="19.899999999999999" customHeight="1" x14ac:dyDescent="0.2">
      <c r="A80" s="9"/>
      <c r="B80" s="177"/>
      <c r="C80" s="100" t="s">
        <v>43</v>
      </c>
      <c r="D80" s="30">
        <v>46</v>
      </c>
      <c r="E80" s="30">
        <v>1.2</v>
      </c>
      <c r="F80" s="30">
        <v>140</v>
      </c>
      <c r="G80" s="89">
        <v>0.17</v>
      </c>
      <c r="H80" s="30">
        <v>1000</v>
      </c>
      <c r="I80" s="31">
        <f t="shared" si="4"/>
        <v>170</v>
      </c>
      <c r="J80" s="114"/>
      <c r="K80" s="118">
        <f t="shared" si="3"/>
        <v>0</v>
      </c>
      <c r="L80" s="9"/>
      <c r="M80" s="122"/>
    </row>
    <row r="81" spans="1:14" s="6" customFormat="1" ht="19.899999999999999" customHeight="1" x14ac:dyDescent="0.2">
      <c r="A81" s="9"/>
      <c r="B81" s="177"/>
      <c r="C81" s="100" t="s">
        <v>43</v>
      </c>
      <c r="D81" s="30">
        <v>48</v>
      </c>
      <c r="E81" s="30">
        <v>1.2</v>
      </c>
      <c r="F81" s="30">
        <v>140</v>
      </c>
      <c r="G81" s="89">
        <v>0.17</v>
      </c>
      <c r="H81" s="30">
        <v>1000</v>
      </c>
      <c r="I81" s="31">
        <f t="shared" si="4"/>
        <v>170</v>
      </c>
      <c r="J81" s="114"/>
      <c r="K81" s="118">
        <f t="shared" si="3"/>
        <v>0</v>
      </c>
      <c r="L81" s="9"/>
      <c r="M81" s="122"/>
    </row>
    <row r="82" spans="1:14" s="6" customFormat="1" ht="19.899999999999999" customHeight="1" x14ac:dyDescent="0.2">
      <c r="A82" s="9"/>
      <c r="B82" s="177"/>
      <c r="C82" s="100" t="s">
        <v>43</v>
      </c>
      <c r="D82" s="30">
        <v>49</v>
      </c>
      <c r="E82" s="30">
        <v>1.2</v>
      </c>
      <c r="F82" s="30">
        <v>140</v>
      </c>
      <c r="G82" s="89">
        <v>0.17</v>
      </c>
      <c r="H82" s="30">
        <v>1000</v>
      </c>
      <c r="I82" s="31">
        <f t="shared" si="4"/>
        <v>170</v>
      </c>
      <c r="J82" s="114"/>
      <c r="K82" s="118">
        <f t="shared" si="3"/>
        <v>0</v>
      </c>
      <c r="L82" s="9"/>
      <c r="M82" s="122"/>
    </row>
    <row r="83" spans="1:14" s="6" customFormat="1" ht="19.899999999999999" customHeight="1" x14ac:dyDescent="0.2">
      <c r="A83" s="9"/>
      <c r="B83" s="156"/>
      <c r="C83" s="100" t="s">
        <v>43</v>
      </c>
      <c r="D83" s="30">
        <v>50</v>
      </c>
      <c r="E83" s="30">
        <v>1.2</v>
      </c>
      <c r="F83" s="30">
        <v>140</v>
      </c>
      <c r="G83" s="89">
        <v>0.17</v>
      </c>
      <c r="H83" s="30">
        <v>1000</v>
      </c>
      <c r="I83" s="31">
        <f t="shared" si="4"/>
        <v>170</v>
      </c>
      <c r="J83" s="114"/>
      <c r="K83" s="118">
        <f t="shared" si="3"/>
        <v>0</v>
      </c>
      <c r="L83" s="9"/>
      <c r="M83" s="122"/>
    </row>
    <row r="84" spans="1:14" s="6" customFormat="1" ht="24" customHeight="1" x14ac:dyDescent="0.2">
      <c r="A84" s="9"/>
      <c r="B84" s="170" t="e" vm="25">
        <v>#VALUE!</v>
      </c>
      <c r="C84" s="100" t="s">
        <v>44</v>
      </c>
      <c r="D84" s="30">
        <v>16.5</v>
      </c>
      <c r="E84" s="32">
        <v>2</v>
      </c>
      <c r="F84" s="30">
        <v>150</v>
      </c>
      <c r="G84" s="90">
        <v>0.32</v>
      </c>
      <c r="H84" s="30">
        <v>250</v>
      </c>
      <c r="I84" s="31">
        <f t="shared" si="4"/>
        <v>80</v>
      </c>
      <c r="J84" s="114"/>
      <c r="K84" s="118">
        <f t="shared" si="3"/>
        <v>0</v>
      </c>
      <c r="L84" s="9"/>
      <c r="M84" s="122"/>
    </row>
    <row r="85" spans="1:14" s="6" customFormat="1" ht="24.6" customHeight="1" thickBot="1" x14ac:dyDescent="0.25">
      <c r="A85" s="9"/>
      <c r="B85" s="156"/>
      <c r="C85" s="100" t="s">
        <v>45</v>
      </c>
      <c r="D85" s="30">
        <v>18.5</v>
      </c>
      <c r="E85" s="32">
        <v>2</v>
      </c>
      <c r="F85" s="30">
        <v>150</v>
      </c>
      <c r="G85" s="90">
        <v>0.32</v>
      </c>
      <c r="H85" s="30">
        <v>250</v>
      </c>
      <c r="I85" s="31">
        <f t="shared" si="4"/>
        <v>80</v>
      </c>
      <c r="J85" s="115"/>
      <c r="K85" s="118">
        <f t="shared" si="3"/>
        <v>0</v>
      </c>
      <c r="L85" s="9"/>
      <c r="M85" s="122">
        <f>SUM(K78:K85)</f>
        <v>0</v>
      </c>
    </row>
    <row r="86" spans="1:14" s="6" customFormat="1" ht="31.15" customHeight="1" x14ac:dyDescent="0.2">
      <c r="A86" s="9"/>
      <c r="B86" s="24"/>
      <c r="C86" s="25"/>
      <c r="D86" s="26"/>
      <c r="E86" s="27"/>
      <c r="F86" s="26"/>
      <c r="G86" s="28"/>
      <c r="H86" s="26"/>
      <c r="I86" s="29"/>
      <c r="J86" s="20"/>
      <c r="K86" s="17"/>
      <c r="L86" s="9"/>
      <c r="M86" s="122"/>
    </row>
    <row r="87" spans="1:14" ht="30" customHeight="1" x14ac:dyDescent="0.2">
      <c r="A87" s="10"/>
      <c r="B87" s="175" t="s">
        <v>41</v>
      </c>
      <c r="C87" s="175"/>
      <c r="D87" s="175"/>
      <c r="E87" s="175"/>
      <c r="F87" s="175"/>
      <c r="G87" s="175"/>
      <c r="H87" s="175"/>
      <c r="I87" s="175"/>
      <c r="J87" s="68"/>
      <c r="L87" s="124"/>
      <c r="M87" s="122"/>
    </row>
    <row r="88" spans="1:14" ht="40.15" customHeight="1" x14ac:dyDescent="0.2">
      <c r="A88" s="10"/>
      <c r="B88" s="171" t="s">
        <v>35</v>
      </c>
      <c r="C88" s="171"/>
      <c r="D88" s="172" t="s">
        <v>76</v>
      </c>
      <c r="E88" s="173"/>
      <c r="F88" s="173"/>
      <c r="G88" s="174"/>
      <c r="H88" s="176" t="s">
        <v>25</v>
      </c>
      <c r="I88" s="176"/>
      <c r="J88" s="178">
        <f>K85+K84+K83+K82+K81+K80+K79+K78+K71+K70+K69+K68+K67+K62+K61+K60+K50+K49+K45+K40+K41+K39+K34+K31+K30+K29+K28+K27+K26+K23+K22+K11+K10+K9+K8+K15+K16</f>
        <v>0</v>
      </c>
      <c r="K88" s="178"/>
    </row>
    <row r="89" spans="1:14" s="7" customFormat="1" ht="30" customHeight="1" thickBot="1" x14ac:dyDescent="0.25">
      <c r="A89" s="34"/>
      <c r="B89" s="168" t="s">
        <v>26</v>
      </c>
      <c r="C89" s="169"/>
      <c r="D89" s="168" t="s">
        <v>27</v>
      </c>
      <c r="E89" s="169"/>
      <c r="F89" s="169"/>
      <c r="G89" s="169"/>
      <c r="H89" s="164" t="s">
        <v>74</v>
      </c>
      <c r="I89" s="165"/>
      <c r="J89" s="165"/>
      <c r="K89" s="165"/>
      <c r="L89" s="34"/>
      <c r="M89" s="121"/>
      <c r="N89" s="120"/>
    </row>
    <row r="90" spans="1:14" ht="30" customHeight="1" x14ac:dyDescent="0.2">
      <c r="A90" s="10"/>
      <c r="B90" s="128" t="s">
        <v>67</v>
      </c>
      <c r="C90" s="129"/>
      <c r="D90" s="196" t="s">
        <v>28</v>
      </c>
      <c r="E90" s="197"/>
      <c r="F90" s="197"/>
      <c r="G90" s="197"/>
      <c r="H90" s="198" t="s">
        <v>65</v>
      </c>
      <c r="I90" s="133"/>
      <c r="J90" s="134"/>
      <c r="K90" s="135"/>
      <c r="L90" s="124"/>
      <c r="M90" s="121"/>
    </row>
    <row r="91" spans="1:14" ht="30" customHeight="1" x14ac:dyDescent="0.2">
      <c r="A91" s="10"/>
      <c r="B91" s="128" t="s">
        <v>64</v>
      </c>
      <c r="C91" s="130"/>
      <c r="D91" s="196"/>
      <c r="E91" s="197"/>
      <c r="F91" s="197"/>
      <c r="G91" s="197"/>
      <c r="H91" s="198"/>
      <c r="I91" s="136"/>
      <c r="J91" s="137"/>
      <c r="K91" s="138"/>
      <c r="L91" s="124"/>
      <c r="M91" s="121"/>
    </row>
    <row r="92" spans="1:14" ht="30" customHeight="1" x14ac:dyDescent="0.2">
      <c r="A92" s="10"/>
      <c r="B92" s="128" t="s">
        <v>61</v>
      </c>
      <c r="C92" s="130"/>
      <c r="D92" s="196"/>
      <c r="E92" s="197"/>
      <c r="F92" s="197"/>
      <c r="G92" s="197"/>
      <c r="H92" s="198" t="s">
        <v>66</v>
      </c>
      <c r="I92" s="139"/>
      <c r="J92" s="140"/>
      <c r="K92" s="141"/>
      <c r="L92" s="124"/>
      <c r="M92" s="121"/>
    </row>
    <row r="93" spans="1:14" ht="30" customHeight="1" x14ac:dyDescent="0.2">
      <c r="B93" s="128" t="s">
        <v>62</v>
      </c>
      <c r="C93" s="131"/>
      <c r="D93" s="196"/>
      <c r="E93" s="197"/>
      <c r="F93" s="197"/>
      <c r="G93" s="197"/>
      <c r="H93" s="198"/>
      <c r="I93" s="142"/>
      <c r="J93" s="143"/>
      <c r="K93" s="144"/>
      <c r="L93" s="124"/>
      <c r="M93" s="121"/>
    </row>
    <row r="94" spans="1:14" ht="30" customHeight="1" thickBot="1" x14ac:dyDescent="0.25">
      <c r="A94" s="10"/>
      <c r="B94" s="128" t="s">
        <v>63</v>
      </c>
      <c r="C94" s="132"/>
      <c r="D94" s="196"/>
      <c r="E94" s="197"/>
      <c r="F94" s="197"/>
      <c r="G94" s="197"/>
      <c r="H94" s="198"/>
      <c r="I94" s="145"/>
      <c r="J94" s="146"/>
      <c r="K94" s="147"/>
      <c r="L94" s="124"/>
      <c r="M94" s="121"/>
    </row>
    <row r="95" spans="1:14" ht="22.15" customHeight="1" thickBot="1" x14ac:dyDescent="0.25">
      <c r="A95" s="10"/>
      <c r="B95" s="80"/>
      <c r="C95" s="78"/>
      <c r="D95" s="79"/>
      <c r="E95" s="79"/>
      <c r="F95" s="79"/>
      <c r="G95" s="79"/>
      <c r="H95" s="78"/>
      <c r="I95" s="78"/>
      <c r="J95" s="78"/>
      <c r="K95" s="78"/>
      <c r="L95" s="124"/>
      <c r="M95" s="121"/>
    </row>
    <row r="96" spans="1:14" s="7" customFormat="1" ht="19.899999999999999" customHeight="1" thickBot="1" x14ac:dyDescent="0.25">
      <c r="A96" s="34"/>
      <c r="B96" s="193" t="s">
        <v>68</v>
      </c>
      <c r="C96" s="193"/>
      <c r="D96" s="193"/>
      <c r="E96" s="193"/>
      <c r="F96" s="193"/>
      <c r="G96" s="193"/>
      <c r="H96" s="86" t="s">
        <v>0</v>
      </c>
      <c r="I96" s="85"/>
      <c r="J96" s="126" t="s">
        <v>77</v>
      </c>
      <c r="K96" s="127" t="e">
        <f>(M85+M71+M62+M50+M45+M41+M34+M31+M23+M16+M11)/J88</f>
        <v>#DIV/0!</v>
      </c>
      <c r="L96" s="34"/>
      <c r="M96" s="121"/>
    </row>
    <row r="97" spans="1:13" ht="22.15" customHeight="1" x14ac:dyDescent="0.2">
      <c r="A97" s="10"/>
      <c r="B97" s="10"/>
      <c r="C97" s="10"/>
      <c r="D97" s="50"/>
      <c r="E97" s="50"/>
      <c r="F97" s="77" t="e" vm="12">
        <v>#VALUE!</v>
      </c>
      <c r="G97" s="10"/>
      <c r="H97" s="11"/>
      <c r="I97" s="10"/>
      <c r="J97" s="10"/>
      <c r="K97" s="10"/>
      <c r="L97" s="124"/>
      <c r="M97" s="121"/>
    </row>
    <row r="98" spans="1:13" x14ac:dyDescent="0.2">
      <c r="L98" s="124"/>
      <c r="M98" s="121"/>
    </row>
  </sheetData>
  <sheetProtection algorithmName="SHA-512" hashValue="ms0NYELIPWHdrlSb16XaIaIdKhSHphOSv45aMkjp75/od274KbqBLDbQiDdT6mq55Qf8nQLmeqonDJyCumiX9w==" saltValue="v/8BkXnTuC/Du+PJZn9yDQ==" spinCount="100000" sheet="1" objects="1" scenarios="1"/>
  <mergeCells count="69">
    <mergeCell ref="D26:F26"/>
    <mergeCell ref="C2:I2"/>
    <mergeCell ref="K2:K4"/>
    <mergeCell ref="D21:F21"/>
    <mergeCell ref="D7:F7"/>
    <mergeCell ref="D14:F14"/>
    <mergeCell ref="D15:F15"/>
    <mergeCell ref="B24:I24"/>
    <mergeCell ref="B20:I20"/>
    <mergeCell ref="B13:I13"/>
    <mergeCell ref="D10:F10"/>
    <mergeCell ref="D11:F11"/>
    <mergeCell ref="D22:F22"/>
    <mergeCell ref="B6:I6"/>
    <mergeCell ref="A1:B4"/>
    <mergeCell ref="B96:G96"/>
    <mergeCell ref="H58:K58"/>
    <mergeCell ref="B58:D58"/>
    <mergeCell ref="D90:G94"/>
    <mergeCell ref="H90:H91"/>
    <mergeCell ref="H92:H94"/>
    <mergeCell ref="D65:H65"/>
    <mergeCell ref="B60:B62"/>
    <mergeCell ref="E3:G4"/>
    <mergeCell ref="H3:I4"/>
    <mergeCell ref="D8:F8"/>
    <mergeCell ref="D9:F9"/>
    <mergeCell ref="D23:F23"/>
    <mergeCell ref="C3:D4"/>
    <mergeCell ref="D25:F25"/>
    <mergeCell ref="D48:F48"/>
    <mergeCell ref="D49:F49"/>
    <mergeCell ref="D33:F33"/>
    <mergeCell ref="D34:F34"/>
    <mergeCell ref="D39:F39"/>
    <mergeCell ref="D41:F41"/>
    <mergeCell ref="B46:I46"/>
    <mergeCell ref="D30:F30"/>
    <mergeCell ref="D31:F31"/>
    <mergeCell ref="H89:K89"/>
    <mergeCell ref="B57:I57"/>
    <mergeCell ref="B43:I43"/>
    <mergeCell ref="D89:G89"/>
    <mergeCell ref="B89:C89"/>
    <mergeCell ref="B84:B85"/>
    <mergeCell ref="B88:C88"/>
    <mergeCell ref="D88:G88"/>
    <mergeCell ref="B87:I87"/>
    <mergeCell ref="H88:I88"/>
    <mergeCell ref="B67:B71"/>
    <mergeCell ref="J88:K88"/>
    <mergeCell ref="B78:B83"/>
    <mergeCell ref="D45:F45"/>
    <mergeCell ref="I90:K91"/>
    <mergeCell ref="I92:K94"/>
    <mergeCell ref="B64:K64"/>
    <mergeCell ref="B76:K76"/>
    <mergeCell ref="D16:F16"/>
    <mergeCell ref="B37:I37"/>
    <mergeCell ref="D38:F38"/>
    <mergeCell ref="D40:F40"/>
    <mergeCell ref="D44:F44"/>
    <mergeCell ref="B26:B27"/>
    <mergeCell ref="B28:B30"/>
    <mergeCell ref="B32:I32"/>
    <mergeCell ref="D50:F50"/>
    <mergeCell ref="D27:F27"/>
    <mergeCell ref="D28:F28"/>
    <mergeCell ref="D29:F29"/>
  </mergeCells>
  <phoneticPr fontId="20" type="noConversion"/>
  <hyperlinks>
    <hyperlink ref="C3" r:id="rId1" xr:uid="{00000000-0004-0000-0000-000000000000}"/>
    <hyperlink ref="E3" r:id="rId2" xr:uid="{00000000-0004-0000-0000-000001000000}"/>
    <hyperlink ref="H96" r:id="rId3" xr:uid="{00000000-0004-0000-0000-000002000000}"/>
  </hyperlinks>
  <printOptions horizontalCentered="1" verticalCentered="1"/>
  <pageMargins left="0" right="0" top="0" bottom="0" header="0" footer="0"/>
  <pageSetup paperSize="9" orientation="landscape" horizontalDpi="4294967293" verticalDpi="4294967293" r:id="rId4"/>
  <headerFooter>
    <oddFooter>&amp;RCatalogue accessoires de pose Calmex24
page 1de 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Accessoires de pose_Calmex24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python-docx</dc:creator>
  <cp:lastModifiedBy>Cezary Okraska</cp:lastModifiedBy>
  <cp:lastPrinted>2024-09-16T10:02:02Z</cp:lastPrinted>
  <dcterms:created xsi:type="dcterms:W3CDTF">2024-07-30T07:22:19Z</dcterms:created>
  <dcterms:modified xsi:type="dcterms:W3CDTF">2025-02-11T08:59:20Z</dcterms:modified>
</cp:coreProperties>
</file>